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225"/>
  </bookViews>
  <sheets>
    <sheet name="1" sheetId="3" r:id="rId1"/>
    <sheet name="2" sheetId="5" r:id="rId2"/>
    <sheet name="3" sheetId="6" r:id="rId3"/>
  </sheets>
  <definedNames>
    <definedName name="_xlnm.Print_Titles" localSheetId="1">'2'!$3:$6</definedName>
    <definedName name="_xlnm.Print_Titles" localSheetId="2">'3'!$3:$8</definedName>
    <definedName name="_xlnm.Print_Area" localSheetId="1">'2'!$A$1:$BL$107</definedName>
  </definedNames>
  <calcPr calcId="152511"/>
</workbook>
</file>

<file path=xl/calcChain.xml><?xml version="1.0" encoding="utf-8"?>
<calcChain xmlns="http://schemas.openxmlformats.org/spreadsheetml/2006/main">
  <c r="AC50" i="5" l="1"/>
  <c r="AC10" i="5" l="1"/>
  <c r="AC87" i="5" l="1"/>
  <c r="AO87" i="5"/>
  <c r="AO50" i="5"/>
  <c r="BA61" i="5"/>
  <c r="AO61" i="5"/>
  <c r="AO59" i="5"/>
  <c r="BA87" i="5" l="1"/>
  <c r="BA78" i="5"/>
  <c r="BA35" i="5" l="1"/>
  <c r="BA32" i="5"/>
  <c r="AO78" i="5" l="1"/>
  <c r="AC78" i="5"/>
  <c r="AO46" i="5"/>
  <c r="BA46" i="5"/>
</calcChain>
</file>

<file path=xl/sharedStrings.xml><?xml version="1.0" encoding="utf-8"?>
<sst xmlns="http://schemas.openxmlformats.org/spreadsheetml/2006/main" count="262" uniqueCount="203">
  <si>
    <t>Приложение № 1</t>
  </si>
  <si>
    <t>к стандартам раскрытия информации субъектами</t>
  </si>
  <si>
    <t>оптового и розничных рынков электрической энергии,</t>
  </si>
  <si>
    <t>от 21 января 2004 г. № 24</t>
  </si>
  <si>
    <t>утв. постановлением Правительства Российской Федерации</t>
  </si>
  <si>
    <t>ПРЕДЛОЖЕНИЕ</t>
  </si>
  <si>
    <t>о размере цен (тарифов), долгосрочных параметров регулирования</t>
  </si>
  <si>
    <t xml:space="preserve"> 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</si>
  <si>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</si>
  <si>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</si>
  <si>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</si>
  <si>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</si>
  <si>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</si>
  <si>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</si>
  <si>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</si>
  <si>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</si>
  <si>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</si>
  <si>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 И. О. руководителя</t>
  </si>
  <si>
    <t>Адрес электронной почты</t>
  </si>
  <si>
    <t>Контактный телефон</t>
  </si>
  <si>
    <t>Факс</t>
  </si>
  <si>
    <t>Наименование</t>
  </si>
  <si>
    <t>показателей</t>
  </si>
  <si>
    <t>Единица</t>
  </si>
  <si>
    <t>на расчетный</t>
  </si>
  <si>
    <t>период</t>
  </si>
  <si>
    <t>регулирования</t>
  </si>
  <si>
    <t>измере-</t>
  </si>
  <si>
    <t>ния</t>
  </si>
  <si>
    <t>1.</t>
  </si>
  <si>
    <t>деятельности организации</t>
  </si>
  <si>
    <t>1.1.</t>
  </si>
  <si>
    <t>Выручка</t>
  </si>
  <si>
    <t>тыс. рублей</t>
  </si>
  <si>
    <t>1.2.</t>
  </si>
  <si>
    <t>1.3.</t>
  </si>
  <si>
    <t>Прибыль (убыток)</t>
  </si>
  <si>
    <t>организации</t>
  </si>
  <si>
    <t>Показатели</t>
  </si>
  <si>
    <t>эффективности</t>
  </si>
  <si>
    <t>EBITDA (прибыль</t>
  </si>
  <si>
    <t>до процентов, налогов</t>
  </si>
  <si>
    <t>1.4.</t>
  </si>
  <si>
    <t>рентабельности</t>
  </si>
  <si>
    <t>2.</t>
  </si>
  <si>
    <t>2.1.</t>
  </si>
  <si>
    <t>Рентабельность продаж</t>
  </si>
  <si>
    <t>(величина прибыли</t>
  </si>
  <si>
    <t>от продаж в каждом</t>
  </si>
  <si>
    <t>рубле выручки).</t>
  </si>
  <si>
    <t>Нормальное значение</t>
  </si>
  <si>
    <t>для отрасли</t>
  </si>
  <si>
    <t>электроэнергетики</t>
  </si>
  <si>
    <t>процентов</t>
  </si>
  <si>
    <t>Показатели регулируемых</t>
  </si>
  <si>
    <t>видов деятельности</t>
  </si>
  <si>
    <t>3.</t>
  </si>
  <si>
    <t>3.1.</t>
  </si>
  <si>
    <t>МВт</t>
  </si>
  <si>
    <t>3.2.</t>
  </si>
  <si>
    <t>3.3.</t>
  </si>
  <si>
    <t>Объем полезного отпуска</t>
  </si>
  <si>
    <t>электроэнергии —</t>
  </si>
  <si>
    <t>3.4.</t>
  </si>
  <si>
    <t>3.5.</t>
  </si>
  <si>
    <t>электроэнергии населению</t>
  </si>
  <si>
    <t>и приравненным к нему</t>
  </si>
  <si>
    <r>
      <t>категориям потребителей</t>
    </r>
    <r>
      <rPr>
        <vertAlign val="superscript"/>
        <sz val="10"/>
        <rFont val="Times New Roman"/>
        <family val="1"/>
        <charset val="204"/>
      </rPr>
      <t>3</t>
    </r>
  </si>
  <si>
    <r>
      <t>всего</t>
    </r>
    <r>
      <rPr>
        <vertAlign val="superscript"/>
        <sz val="10"/>
        <rFont val="Times New Roman"/>
        <family val="1"/>
        <charset val="204"/>
      </rPr>
      <t>3</t>
    </r>
  </si>
  <si>
    <r>
      <t>Заявленная мощность</t>
    </r>
    <r>
      <rPr>
        <vertAlign val="superscript"/>
        <sz val="10"/>
        <rFont val="Times New Roman"/>
        <family val="1"/>
        <charset val="204"/>
      </rPr>
      <t>3</t>
    </r>
  </si>
  <si>
    <t>тыс. кВт·ч</t>
  </si>
  <si>
    <t>Уровень потерь</t>
  </si>
  <si>
    <r>
      <t>электрической энергии</t>
    </r>
    <r>
      <rPr>
        <vertAlign val="superscript"/>
        <sz val="10"/>
        <rFont val="Times New Roman"/>
        <family val="1"/>
        <charset val="204"/>
      </rPr>
      <t>3</t>
    </r>
  </si>
  <si>
    <t>Реквизиты программы</t>
  </si>
  <si>
    <t>энергоэффективности</t>
  </si>
  <si>
    <t>(кем утверждена, дата</t>
  </si>
  <si>
    <t>утверждения, номер</t>
  </si>
  <si>
    <t>Необходимая валовая</t>
  </si>
  <si>
    <t>выручка по регулируемым</t>
  </si>
  <si>
    <t>видам деятельности</t>
  </si>
  <si>
    <t>организации — всего</t>
  </si>
  <si>
    <t>4.</t>
  </si>
  <si>
    <t>4.1.</t>
  </si>
  <si>
    <t>Расходы, связанные</t>
  </si>
  <si>
    <t>с производством</t>
  </si>
  <si>
    <t>и реализацией товаров,</t>
  </si>
  <si>
    <r>
      <t>работ и услуг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</t>
    </r>
  </si>
  <si>
    <t>операционные</t>
  </si>
  <si>
    <t>(подконтрольные)</t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</si>
  <si>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</si>
  <si>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</si>
  <si>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</si>
  <si>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</si>
  <si>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</si>
  <si>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</si>
  <si>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>Расходы, за исключением</t>
  </si>
  <si>
    <t>указанных в позиции</t>
  </si>
  <si>
    <r>
      <t>4.1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 неподконтрольные</t>
    </r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</si>
  <si>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  <r>
      <rPr>
        <vertAlign val="superscript"/>
        <sz val="10"/>
        <rFont val="Times New Roman"/>
        <family val="1"/>
        <charset val="204"/>
      </rPr>
      <t>3</t>
    </r>
  </si>
  <si>
    <t>Выпадающие, излишние</t>
  </si>
  <si>
    <t>доходы (расходы)</t>
  </si>
  <si>
    <t>прошлых лет</t>
  </si>
  <si>
    <t>4.3.</t>
  </si>
  <si>
    <t>Инвестиции,</t>
  </si>
  <si>
    <t>осуществляемые за счет</t>
  </si>
  <si>
    <t>4.4.</t>
  </si>
  <si>
    <t>программы (кем</t>
  </si>
  <si>
    <t>утверждена, дата</t>
  </si>
  <si>
    <t>приказа)</t>
  </si>
  <si>
    <t>Реквизиты</t>
  </si>
  <si>
    <t>инвестиционной</t>
  </si>
  <si>
    <t>4.4.1.</t>
  </si>
  <si>
    <r>
      <t>Объем условных единиц</t>
    </r>
    <r>
      <rPr>
        <vertAlign val="superscript"/>
        <sz val="10"/>
        <rFont val="Times New Roman"/>
        <family val="1"/>
        <charset val="204"/>
      </rPr>
      <t>3</t>
    </r>
  </si>
  <si>
    <t>4.5.</t>
  </si>
  <si>
    <t>у. е.</t>
  </si>
  <si>
    <t>Операционные</t>
  </si>
  <si>
    <t>(подконтрольные) расходы</t>
  </si>
  <si>
    <r>
      <t>на условную единицу</t>
    </r>
    <r>
      <rPr>
        <vertAlign val="superscript"/>
        <sz val="10"/>
        <rFont val="Times New Roman"/>
        <family val="1"/>
        <charset val="204"/>
      </rPr>
      <t>3</t>
    </r>
  </si>
  <si>
    <t>4.6.</t>
  </si>
  <si>
    <t>Показатели численности</t>
  </si>
  <si>
    <t>персонала и фонда оплаты</t>
  </si>
  <si>
    <t>труда по регулируемым</t>
  </si>
  <si>
    <t>5.</t>
  </si>
  <si>
    <t>Среднесписочная</t>
  </si>
  <si>
    <t>численность персонала</t>
  </si>
  <si>
    <t>5.1.</t>
  </si>
  <si>
    <t>Среднемесячная</t>
  </si>
  <si>
    <t>заработная плата</t>
  </si>
  <si>
    <t>на одного работника</t>
  </si>
  <si>
    <t>5.2.</t>
  </si>
  <si>
    <t>Реквизиты отраслевого</t>
  </si>
  <si>
    <t>тарифного соглашения</t>
  </si>
  <si>
    <t>(дата утверждения, срок</t>
  </si>
  <si>
    <t>действия)</t>
  </si>
  <si>
    <t>5.3.</t>
  </si>
  <si>
    <t>Уставный капитал</t>
  </si>
  <si>
    <t>(складочный капитал,</t>
  </si>
  <si>
    <t>уставный фонд, вклады</t>
  </si>
  <si>
    <t>товарищей)</t>
  </si>
  <si>
    <t>6.</t>
  </si>
  <si>
    <t>7.</t>
  </si>
  <si>
    <t>Анализ финансовой</t>
  </si>
  <si>
    <t>устойчивости по величине</t>
  </si>
  <si>
    <t>излишка (недостатка)</t>
  </si>
  <si>
    <t>собственных оборотных</t>
  </si>
  <si>
    <t>тыс. рублей
(у. е.)</t>
  </si>
  <si>
    <t>человек</t>
  </si>
  <si>
    <t>тыс. рублей на человека</t>
  </si>
  <si>
    <t>первое</t>
  </si>
  <si>
    <t>полугодие</t>
  </si>
  <si>
    <t>второе</t>
  </si>
  <si>
    <t>Для организаций,</t>
  </si>
  <si>
    <t>относящихся к субъектам</t>
  </si>
  <si>
    <t>естественных монополий:</t>
  </si>
  <si>
    <t>рублей/
МВт в месяц</t>
  </si>
  <si>
    <t>рублей/
МВт·ч</t>
  </si>
  <si>
    <t>услуги по передаче</t>
  </si>
  <si>
    <t>электрической энергии:</t>
  </si>
  <si>
    <t>двухставочный тариф:</t>
  </si>
  <si>
    <t>ставка на содержание сетей</t>
  </si>
  <si>
    <t>ставка на оплату</t>
  </si>
  <si>
    <t>технологического расхода</t>
  </si>
  <si>
    <t>(потерь)</t>
  </si>
  <si>
    <t>одноставочный тариф</t>
  </si>
  <si>
    <t>(вид цены (тарифа)) на</t>
  </si>
  <si>
    <t>(в ред. от 12 апреля 2024 г.)</t>
  </si>
  <si>
    <t>ГУП ДНР " РЕГИОНАЛЬНАЯ ЭНЕРГОПОСТАВЛЯЮЩАЯ КОМПАНИЯ"</t>
  </si>
  <si>
    <t>ГОСУДАРСТВЕННОЕ УНИТАРНОЕ ПРЕДПРИЯТИЕ ДОНЕЦКОЙ НАРОДНОЙ РЕСПУБЛИКИ " РЕГИОНАЛЬНАЯ ЭНЕРГОПОСТАВЛЯЮЩАЯ КОМПАНИЯ"</t>
  </si>
  <si>
    <t>283048 Донецкая народная республика, г.о. Донецк, г. Донецк, ул Щорса, д 87</t>
  </si>
  <si>
    <t>9309013019</t>
  </si>
  <si>
    <t>930901001</t>
  </si>
  <si>
    <t>Козырев Владимир Владимирович</t>
  </si>
  <si>
    <t>MAIL@RPREC.RU</t>
  </si>
  <si>
    <t>+7 (856) 303 13 59</t>
  </si>
  <si>
    <t>-</t>
  </si>
  <si>
    <t>Фактические показатели за 2023 г.</t>
  </si>
  <si>
    <t>Показатели, утвержденные 2024 г. *</t>
  </si>
  <si>
    <t>* Базовый период — год, предшествующий расчетному периоду регулирования.</t>
  </si>
  <si>
    <t>Предложения на 2025 год</t>
  </si>
  <si>
    <t>Показатели, утвержденные 
на 2024 г.</t>
  </si>
  <si>
    <t>Предложения 
на 2025 г.</t>
  </si>
  <si>
    <t>Наименование показателей</t>
  </si>
  <si>
    <t>Единица измерения</t>
  </si>
  <si>
    <t>II. Основные показатели деятельности ГУП ДНР "РЭК"</t>
  </si>
  <si>
    <t>№ 
п/п</t>
  </si>
  <si>
    <t>III. Цены (тарифы) по регулируемым видам деятельности ГУП ДНР "РЭК"</t>
  </si>
  <si>
    <t>Письмо Министерства угля и энергетики Донецкой Народной Республики "Об утверждении инвестиционной программы на 2023 год"от 19.10.2023г. №5623/03.3-27исх.</t>
  </si>
  <si>
    <t>Инвестиционная программа не утверждена</t>
  </si>
  <si>
    <t>Информация и проекте инвестиционной программы раскрыта в соответствии и письмом Министерства энергетики Российской Федерации от 06.05.2024 №УГ-7145/07</t>
  </si>
  <si>
    <r>
      <t>приказа)</t>
    </r>
    <r>
      <rPr>
        <vertAlign val="superscript"/>
        <sz val="10"/>
        <color rgb="FFFF0000"/>
        <rFont val="Times New Roman"/>
        <family val="1"/>
        <charset val="204"/>
      </rPr>
      <t>3</t>
    </r>
  </si>
  <si>
    <t>х</t>
  </si>
  <si>
    <t>от продаж*</t>
  </si>
  <si>
    <t>и амортизации)*</t>
  </si>
  <si>
    <t>Чистая прибыль (убыток)*</t>
  </si>
  <si>
    <t>от 9 процентов и более*</t>
  </si>
  <si>
    <t>средств*</t>
  </si>
  <si>
    <t>* Данные показатели в соответствии с Методическими указаниями по расчету регулируемых тарифов и цен на электрическую (тепловую) энергию на розничном (потребительском) рынке ,утвержденными приказом ФСТ от 06.08.2004 № 20-э/2 не утверждаются</t>
  </si>
  <si>
    <t>тарифных источников **</t>
  </si>
  <si>
    <t>Фактические показатели за 2023 г. ***</t>
  </si>
  <si>
    <t xml:space="preserve">** Указаны параметры финансирования без НДС по виду деятельности "передача электроэнергии" </t>
  </si>
  <si>
    <t>В стадии рассмотрения</t>
  </si>
  <si>
    <t xml:space="preserve">Отраслевое тарифное соглашение в электроэнергетике РФ утверждено 20 апреля 2022 года и распространяет свое действие на 2022-2024 гг. </t>
  </si>
  <si>
    <t>*** п.1.1. - 1.4. соответствуют  Отчет о финансовых результатах и выполнении сметы затрат по лицензированным видам деятельности за 4 кв. 2023 г. по ГУП ДНР "РЭК"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</si>
</sst>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"/>
  </numFmts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theme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perscript"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10" fillId="0" borderId="3" xfId="1" applyNumberFormat="1" applyBorder="1" applyAlignment="1">
      <alignment horizontal="left" indent="1"/>
    </xf>
    <xf numFmtId="49" fontId="1" fillId="0" borderId="3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top"/>
    </xf>
    <xf numFmtId="49" fontId="13" fillId="0" borderId="13" xfId="0" applyNumberFormat="1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165" fontId="8" fillId="0" borderId="1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right" vertical="top"/>
    </xf>
    <xf numFmtId="0" fontId="8" fillId="0" borderId="5" xfId="0" applyFont="1" applyFill="1" applyBorder="1" applyAlignment="1">
      <alignment horizontal="right" vertical="top"/>
    </xf>
    <xf numFmtId="0" fontId="8" fillId="0" borderId="7" xfId="0" applyFont="1" applyFill="1" applyBorder="1" applyAlignment="1">
      <alignment horizontal="right" vertical="top"/>
    </xf>
    <xf numFmtId="0" fontId="8" fillId="0" borderId="9" xfId="0" applyFont="1" applyFill="1" applyBorder="1" applyAlignment="1">
      <alignment horizontal="right" vertical="top"/>
    </xf>
    <xf numFmtId="49" fontId="8" fillId="0" borderId="10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12" fillId="0" borderId="10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center" vertical="top"/>
    </xf>
    <xf numFmtId="3" fontId="8" fillId="0" borderId="10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 wrapText="1"/>
    </xf>
    <xf numFmtId="3" fontId="8" fillId="0" borderId="13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top"/>
    </xf>
    <xf numFmtId="49" fontId="11" fillId="0" borderId="2" xfId="0" applyNumberFormat="1" applyFont="1" applyBorder="1" applyAlignment="1">
      <alignment horizontal="center" vertical="top"/>
    </xf>
    <xf numFmtId="49" fontId="11" fillId="0" borderId="6" xfId="0" applyNumberFormat="1" applyFont="1" applyBorder="1" applyAlignment="1">
      <alignment horizontal="center" vertical="top"/>
    </xf>
    <xf numFmtId="49" fontId="11" fillId="0" borderId="0" xfId="0" applyNumberFormat="1" applyFont="1" applyBorder="1" applyAlignment="1">
      <alignment horizontal="center" vertical="top"/>
    </xf>
    <xf numFmtId="49" fontId="11" fillId="0" borderId="8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1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3" xfId="0" applyFont="1" applyBorder="1" applyAlignment="1">
      <alignment horizontal="center" vertical="top"/>
    </xf>
    <xf numFmtId="3" fontId="11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13" fillId="0" borderId="6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/>
    </xf>
    <xf numFmtId="0" fontId="8" fillId="0" borderId="7" xfId="0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8" fillId="0" borderId="14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right" vertical="top"/>
    </xf>
    <xf numFmtId="0" fontId="8" fillId="0" borderId="6" xfId="0" applyFont="1" applyFill="1" applyBorder="1" applyAlignment="1">
      <alignment horizontal="right" vertical="top"/>
    </xf>
    <xf numFmtId="0" fontId="8" fillId="0" borderId="8" xfId="0" applyFont="1" applyFill="1" applyBorder="1" applyAlignment="1">
      <alignment horizontal="right" vertical="top"/>
    </xf>
    <xf numFmtId="4" fontId="8" fillId="0" borderId="4" xfId="0" applyNumberFormat="1" applyFont="1" applyFill="1" applyBorder="1" applyAlignment="1">
      <alignment horizontal="right" vertical="top"/>
    </xf>
    <xf numFmtId="4" fontId="8" fillId="0" borderId="2" xfId="0" applyNumberFormat="1" applyFont="1" applyFill="1" applyBorder="1" applyAlignment="1">
      <alignment horizontal="right" vertical="top"/>
    </xf>
    <xf numFmtId="4" fontId="8" fillId="0" borderId="5" xfId="0" applyNumberFormat="1" applyFont="1" applyFill="1" applyBorder="1" applyAlignment="1">
      <alignment horizontal="right" vertical="top"/>
    </xf>
    <xf numFmtId="4" fontId="8" fillId="0" borderId="8" xfId="0" applyNumberFormat="1" applyFont="1" applyFill="1" applyBorder="1" applyAlignment="1">
      <alignment horizontal="right" vertical="top"/>
    </xf>
    <xf numFmtId="4" fontId="8" fillId="0" borderId="1" xfId="0" applyNumberFormat="1" applyFont="1" applyFill="1" applyBorder="1" applyAlignment="1">
      <alignment horizontal="right" vertical="top"/>
    </xf>
    <xf numFmtId="4" fontId="8" fillId="0" borderId="9" xfId="0" applyNumberFormat="1" applyFont="1" applyFill="1" applyBorder="1" applyAlignment="1">
      <alignment horizontal="right" vertical="top"/>
    </xf>
    <xf numFmtId="0" fontId="8" fillId="0" borderId="10" xfId="0" applyFont="1" applyFill="1" applyBorder="1" applyAlignment="1">
      <alignment horizontal="right" vertical="top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8" fillId="0" borderId="7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RPRE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BL34"/>
  <sheetViews>
    <sheetView tabSelected="1" zoomScaleNormal="100" workbookViewId="0">
      <selection activeCell="A19" sqref="A19:BL19"/>
    </sheetView>
  </sheetViews>
  <sheetFormatPr defaultColWidth="1.42578125" defaultRowHeight="15.75" x14ac:dyDescent="0.25"/>
  <cols>
    <col min="1" max="14" width="1.42578125" style="1"/>
    <col min="15" max="15" width="3.5703125" style="1" customWidth="1"/>
    <col min="16" max="16" width="2.7109375" style="1" customWidth="1"/>
    <col min="17" max="27" width="1.42578125" style="1"/>
    <col min="28" max="28" width="3" style="1" customWidth="1"/>
    <col min="29" max="48" width="1.42578125" style="1"/>
    <col min="49" max="49" width="1.42578125" style="1" customWidth="1"/>
    <col min="50" max="16384" width="1.42578125" style="1"/>
  </cols>
  <sheetData>
    <row r="1" spans="1:64" s="3" customFormat="1" ht="11.25" x14ac:dyDescent="0.2">
      <c r="BK1" s="2"/>
      <c r="BL1" s="2" t="s">
        <v>0</v>
      </c>
    </row>
    <row r="2" spans="1:64" s="3" customFormat="1" ht="11.25" x14ac:dyDescent="0.2">
      <c r="BK2" s="2"/>
      <c r="BL2" s="2" t="s">
        <v>1</v>
      </c>
    </row>
    <row r="3" spans="1:64" s="3" customFormat="1" ht="11.25" x14ac:dyDescent="0.2">
      <c r="BK3" s="2"/>
      <c r="BL3" s="2" t="s">
        <v>2</v>
      </c>
    </row>
    <row r="4" spans="1:64" s="3" customFormat="1" ht="11.25" x14ac:dyDescent="0.2">
      <c r="BK4" s="2"/>
      <c r="BL4" s="2" t="s">
        <v>4</v>
      </c>
    </row>
    <row r="5" spans="1:64" s="3" customFormat="1" ht="11.25" x14ac:dyDescent="0.2">
      <c r="BL5" s="2" t="s">
        <v>3</v>
      </c>
    </row>
    <row r="6" spans="1:64" s="3" customFormat="1" ht="11.25" x14ac:dyDescent="0.2">
      <c r="BL6" s="4" t="s">
        <v>165</v>
      </c>
    </row>
    <row r="10" spans="1:64" s="5" customFormat="1" ht="18.75" x14ac:dyDescent="0.3">
      <c r="A10" s="22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</row>
    <row r="11" spans="1:64" s="5" customFormat="1" ht="18.75" x14ac:dyDescent="0.3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</row>
    <row r="12" spans="1:64" s="5" customFormat="1" ht="18.75" x14ac:dyDescent="0.3">
      <c r="I12" s="6" t="s">
        <v>164</v>
      </c>
      <c r="AC12" s="23">
        <v>2025</v>
      </c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6" t="s">
        <v>7</v>
      </c>
    </row>
    <row r="13" spans="1:64" s="7" customFormat="1" ht="10.5" x14ac:dyDescent="0.2">
      <c r="AC13" s="24" t="s">
        <v>8</v>
      </c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</row>
    <row r="17" spans="1:64" ht="32.25" customHeight="1" x14ac:dyDescent="0.25">
      <c r="A17" s="25" t="s">
        <v>167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</row>
    <row r="18" spans="1:64" s="7" customFormat="1" ht="10.5" x14ac:dyDescent="0.2">
      <c r="A18" s="18" t="s">
        <v>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</row>
    <row r="19" spans="1:64" x14ac:dyDescent="0.25">
      <c r="A19" s="15" t="s">
        <v>166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</row>
    <row r="23" spans="1:64" s="8" customFormat="1" ht="16.5" x14ac:dyDescent="0.25">
      <c r="A23" s="19" t="s">
        <v>10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</row>
    <row r="25" spans="1:64" ht="51" customHeight="1" x14ac:dyDescent="0.25">
      <c r="A25" s="1" t="s">
        <v>11</v>
      </c>
      <c r="P25" s="20" t="s">
        <v>167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</row>
    <row r="26" spans="1:64" ht="33" customHeight="1" x14ac:dyDescent="0.25">
      <c r="A26" s="1" t="s">
        <v>12</v>
      </c>
      <c r="T26" s="21" t="s">
        <v>166</v>
      </c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</row>
    <row r="27" spans="1:64" x14ac:dyDescent="0.25">
      <c r="A27" s="1" t="s">
        <v>13</v>
      </c>
      <c r="O27" s="15" t="s">
        <v>168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64" x14ac:dyDescent="0.25">
      <c r="A28" s="1" t="s">
        <v>14</v>
      </c>
      <c r="O28" s="16" t="s">
        <v>168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</row>
    <row r="29" spans="1:64" x14ac:dyDescent="0.25">
      <c r="A29" s="1" t="s">
        <v>15</v>
      </c>
      <c r="E29" s="13" t="s">
        <v>169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</row>
    <row r="30" spans="1:64" x14ac:dyDescent="0.25">
      <c r="A30" s="1" t="s">
        <v>16</v>
      </c>
      <c r="E30" s="13" t="s">
        <v>170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</row>
    <row r="31" spans="1:64" x14ac:dyDescent="0.25">
      <c r="A31" s="1" t="s">
        <v>17</v>
      </c>
      <c r="Q31" s="17" t="s">
        <v>171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</row>
    <row r="32" spans="1:64" x14ac:dyDescent="0.25">
      <c r="A32" s="1" t="s">
        <v>18</v>
      </c>
      <c r="S32" s="11" t="s">
        <v>172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64" x14ac:dyDescent="0.25">
      <c r="A33" s="1" t="s">
        <v>19</v>
      </c>
      <c r="P33" s="13" t="s">
        <v>173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64" x14ac:dyDescent="0.25">
      <c r="A34" s="1" t="s">
        <v>20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</sheetData>
  <mergeCells count="18">
    <mergeCell ref="A10:BL10"/>
    <mergeCell ref="A11:BL11"/>
    <mergeCell ref="AC12:AY12"/>
    <mergeCell ref="AC13:AY13"/>
    <mergeCell ref="A17:BL17"/>
    <mergeCell ref="A18:BL18"/>
    <mergeCell ref="A19:BL19"/>
    <mergeCell ref="A23:BL23"/>
    <mergeCell ref="P25:BL25"/>
    <mergeCell ref="T26:BL26"/>
    <mergeCell ref="S32:BL32"/>
    <mergeCell ref="P33:BL33"/>
    <mergeCell ref="E34:BL34"/>
    <mergeCell ref="O27:BL27"/>
    <mergeCell ref="O28:BL28"/>
    <mergeCell ref="E29:BL29"/>
    <mergeCell ref="E30:BL30"/>
    <mergeCell ref="Q31:BL31"/>
  </mergeCells>
  <phoneticPr fontId="0" type="noConversion"/>
  <hyperlinks>
    <hyperlink ref="S32" r:id="rId1"/>
  </hyperlinks>
  <pageMargins left="0.78740157480314965" right="0.39370078740157483" top="0.59055118110236227" bottom="0.39370078740157483" header="0.27559055118110237" footer="0.27559055118110237"/>
  <pageSetup paperSize="9" scale="94" orientation="portrait" r:id="rId2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BT107"/>
  <sheetViews>
    <sheetView zoomScaleNormal="100" workbookViewId="0">
      <selection activeCell="BT107" sqref="BT107"/>
    </sheetView>
  </sheetViews>
  <sheetFormatPr defaultColWidth="1.42578125" defaultRowHeight="15.75" x14ac:dyDescent="0.25"/>
  <cols>
    <col min="1" max="20" width="1.42578125" style="1"/>
    <col min="21" max="21" width="3.140625" style="1" customWidth="1"/>
    <col min="22" max="27" width="1.42578125" style="1"/>
    <col min="28" max="28" width="1.85546875" style="1" customWidth="1"/>
    <col min="29" max="48" width="1.42578125" style="1"/>
    <col min="49" max="49" width="1.42578125" style="1" customWidth="1"/>
    <col min="50" max="16384" width="1.42578125" style="1"/>
  </cols>
  <sheetData>
    <row r="1" spans="1:64" s="8" customFormat="1" ht="16.5" x14ac:dyDescent="0.25">
      <c r="A1" s="19" t="s">
        <v>183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3" spans="1:64" s="9" customFormat="1" ht="12.75" x14ac:dyDescent="0.2">
      <c r="A3" s="30" t="s">
        <v>184</v>
      </c>
      <c r="B3" s="31"/>
      <c r="C3" s="31"/>
      <c r="D3" s="31"/>
      <c r="E3" s="32"/>
      <c r="F3" s="36" t="s">
        <v>181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V3" s="26" t="s">
        <v>182</v>
      </c>
      <c r="W3" s="26"/>
      <c r="X3" s="26"/>
      <c r="Y3" s="26"/>
      <c r="Z3" s="26"/>
      <c r="AA3" s="26"/>
      <c r="AB3" s="27"/>
      <c r="AC3" s="26" t="s">
        <v>198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/>
      <c r="AO3" s="30" t="s">
        <v>179</v>
      </c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2"/>
      <c r="BA3" s="30" t="s">
        <v>180</v>
      </c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2"/>
    </row>
    <row r="4" spans="1:64" s="9" customFormat="1" ht="12.75" x14ac:dyDescent="0.2">
      <c r="A4" s="33"/>
      <c r="B4" s="34"/>
      <c r="C4" s="34"/>
      <c r="D4" s="34"/>
      <c r="E4" s="35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  <c r="V4" s="28"/>
      <c r="W4" s="28"/>
      <c r="X4" s="28"/>
      <c r="Y4" s="28"/>
      <c r="Z4" s="28"/>
      <c r="AA4" s="28"/>
      <c r="AB4" s="29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9"/>
      <c r="AO4" s="33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5"/>
      <c r="BA4" s="33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5"/>
    </row>
    <row r="5" spans="1:64" s="9" customFormat="1" ht="12.75" x14ac:dyDescent="0.2">
      <c r="A5" s="33"/>
      <c r="B5" s="34"/>
      <c r="C5" s="34"/>
      <c r="D5" s="34"/>
      <c r="E5" s="35"/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5"/>
      <c r="V5" s="28"/>
      <c r="W5" s="28"/>
      <c r="X5" s="28"/>
      <c r="Y5" s="28"/>
      <c r="Z5" s="28"/>
      <c r="AA5" s="28"/>
      <c r="AB5" s="29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  <c r="AO5" s="33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5"/>
      <c r="BA5" s="33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5"/>
    </row>
    <row r="6" spans="1:64" s="9" customFormat="1" ht="12" customHeight="1" x14ac:dyDescent="0.2">
      <c r="A6" s="37"/>
      <c r="B6" s="38"/>
      <c r="C6" s="38"/>
      <c r="D6" s="38"/>
      <c r="E6" s="39"/>
      <c r="F6" s="33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  <c r="V6" s="28"/>
      <c r="W6" s="28"/>
      <c r="X6" s="28"/>
      <c r="Y6" s="28"/>
      <c r="Z6" s="28"/>
      <c r="AA6" s="28"/>
      <c r="AB6" s="29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3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5"/>
      <c r="BA6" s="33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5"/>
    </row>
    <row r="7" spans="1:64" s="9" customFormat="1" ht="12.75" x14ac:dyDescent="0.2">
      <c r="A7" s="88" t="s">
        <v>29</v>
      </c>
      <c r="B7" s="89"/>
      <c r="C7" s="89"/>
      <c r="D7" s="89"/>
      <c r="E7" s="89"/>
      <c r="F7" s="108" t="s">
        <v>38</v>
      </c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72"/>
      <c r="W7" s="72"/>
      <c r="X7" s="72"/>
      <c r="Y7" s="72"/>
      <c r="Z7" s="72"/>
      <c r="AA7" s="72"/>
      <c r="AB7" s="72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42"/>
    </row>
    <row r="8" spans="1:64" s="9" customFormat="1" ht="12.75" x14ac:dyDescent="0.2">
      <c r="A8" s="90"/>
      <c r="B8" s="91"/>
      <c r="C8" s="91"/>
      <c r="D8" s="91"/>
      <c r="E8" s="91"/>
      <c r="F8" s="107" t="s">
        <v>39</v>
      </c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3"/>
      <c r="W8" s="73"/>
      <c r="X8" s="73"/>
      <c r="Y8" s="73"/>
      <c r="Z8" s="73"/>
      <c r="AA8" s="73"/>
      <c r="AB8" s="73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43"/>
    </row>
    <row r="9" spans="1:64" s="9" customFormat="1" ht="12.75" x14ac:dyDescent="0.2">
      <c r="A9" s="92"/>
      <c r="B9" s="93"/>
      <c r="C9" s="93"/>
      <c r="D9" s="93"/>
      <c r="E9" s="93"/>
      <c r="F9" s="106" t="s">
        <v>30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74"/>
      <c r="W9" s="74"/>
      <c r="X9" s="74"/>
      <c r="Y9" s="74"/>
      <c r="Z9" s="74"/>
      <c r="AA9" s="74"/>
      <c r="AB9" s="74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44"/>
    </row>
    <row r="10" spans="1:64" s="9" customFormat="1" ht="12.75" x14ac:dyDescent="0.2">
      <c r="A10" s="79" t="s">
        <v>31</v>
      </c>
      <c r="B10" s="79"/>
      <c r="C10" s="79"/>
      <c r="D10" s="79"/>
      <c r="E10" s="79"/>
      <c r="F10" s="145" t="s">
        <v>32</v>
      </c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15" t="s">
        <v>33</v>
      </c>
      <c r="W10" s="116"/>
      <c r="X10" s="116"/>
      <c r="Y10" s="116"/>
      <c r="Z10" s="116"/>
      <c r="AA10" s="116"/>
      <c r="AB10" s="116"/>
      <c r="AC10" s="131">
        <f>1793447.25781/1.2</f>
        <v>1494539.3815083334</v>
      </c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>
        <v>8531443.3300000001</v>
      </c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>
        <v>12168441</v>
      </c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</row>
    <row r="11" spans="1:64" s="9" customFormat="1" ht="12.75" x14ac:dyDescent="0.2">
      <c r="A11" s="62" t="s">
        <v>34</v>
      </c>
      <c r="B11" s="62"/>
      <c r="C11" s="62"/>
      <c r="D11" s="62"/>
      <c r="E11" s="62"/>
      <c r="F11" s="68" t="s">
        <v>36</v>
      </c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70"/>
      <c r="V11" s="63" t="s">
        <v>33</v>
      </c>
      <c r="W11" s="40"/>
      <c r="X11" s="40"/>
      <c r="Y11" s="40"/>
      <c r="Z11" s="40"/>
      <c r="AA11" s="40"/>
      <c r="AB11" s="40"/>
      <c r="AC11" s="100" t="s">
        <v>190</v>
      </c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2"/>
      <c r="AO11" s="100" t="s">
        <v>190</v>
      </c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2"/>
      <c r="BA11" s="100" t="s">
        <v>190</v>
      </c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2"/>
    </row>
    <row r="12" spans="1:64" s="9" customFormat="1" ht="12.75" x14ac:dyDescent="0.2">
      <c r="A12" s="62"/>
      <c r="B12" s="62"/>
      <c r="C12" s="62"/>
      <c r="D12" s="62"/>
      <c r="E12" s="62"/>
      <c r="F12" s="76" t="s">
        <v>191</v>
      </c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8"/>
      <c r="V12" s="63"/>
      <c r="W12" s="40"/>
      <c r="X12" s="40"/>
      <c r="Y12" s="40"/>
      <c r="Z12" s="40"/>
      <c r="AA12" s="40"/>
      <c r="AB12" s="40"/>
      <c r="AC12" s="103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5"/>
      <c r="AO12" s="103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5"/>
      <c r="BA12" s="103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5"/>
    </row>
    <row r="13" spans="1:64" s="9" customFormat="1" ht="12.75" x14ac:dyDescent="0.2">
      <c r="A13" s="62" t="s">
        <v>35</v>
      </c>
      <c r="B13" s="62"/>
      <c r="C13" s="62"/>
      <c r="D13" s="62"/>
      <c r="E13" s="62"/>
      <c r="F13" s="68" t="s">
        <v>40</v>
      </c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70"/>
      <c r="V13" s="63" t="s">
        <v>33</v>
      </c>
      <c r="W13" s="40"/>
      <c r="X13" s="40"/>
      <c r="Y13" s="40"/>
      <c r="Z13" s="40"/>
      <c r="AA13" s="40"/>
      <c r="AB13" s="40"/>
      <c r="AC13" s="100" t="s">
        <v>190</v>
      </c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2"/>
      <c r="AO13" s="100" t="s">
        <v>190</v>
      </c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2"/>
      <c r="BA13" s="100" t="s">
        <v>190</v>
      </c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2"/>
    </row>
    <row r="14" spans="1:64" s="9" customFormat="1" ht="12.75" x14ac:dyDescent="0.2">
      <c r="A14" s="62"/>
      <c r="B14" s="62"/>
      <c r="C14" s="62"/>
      <c r="D14" s="62"/>
      <c r="E14" s="62"/>
      <c r="F14" s="46" t="s">
        <v>41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  <c r="V14" s="63"/>
      <c r="W14" s="40"/>
      <c r="X14" s="40"/>
      <c r="Y14" s="40"/>
      <c r="Z14" s="40"/>
      <c r="AA14" s="40"/>
      <c r="AB14" s="40"/>
      <c r="AC14" s="112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4"/>
      <c r="AO14" s="112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4"/>
      <c r="BA14" s="112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4"/>
    </row>
    <row r="15" spans="1:64" s="9" customFormat="1" ht="12.75" x14ac:dyDescent="0.2">
      <c r="A15" s="62"/>
      <c r="B15" s="62"/>
      <c r="C15" s="62"/>
      <c r="D15" s="62"/>
      <c r="E15" s="62"/>
      <c r="F15" s="76" t="s">
        <v>192</v>
      </c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8"/>
      <c r="V15" s="63"/>
      <c r="W15" s="40"/>
      <c r="X15" s="40"/>
      <c r="Y15" s="40"/>
      <c r="Z15" s="40"/>
      <c r="AA15" s="40"/>
      <c r="AB15" s="40"/>
      <c r="AC15" s="103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5"/>
      <c r="AO15" s="103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5"/>
      <c r="BA15" s="103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5"/>
    </row>
    <row r="16" spans="1:64" s="9" customFormat="1" ht="12.75" x14ac:dyDescent="0.2">
      <c r="A16" s="82" t="s">
        <v>42</v>
      </c>
      <c r="B16" s="82"/>
      <c r="C16" s="82"/>
      <c r="D16" s="82"/>
      <c r="E16" s="82"/>
      <c r="F16" s="68" t="s">
        <v>193</v>
      </c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70"/>
      <c r="V16" s="117" t="s">
        <v>33</v>
      </c>
      <c r="W16" s="54"/>
      <c r="X16" s="54"/>
      <c r="Y16" s="54"/>
      <c r="Z16" s="54"/>
      <c r="AA16" s="54"/>
      <c r="AB16" s="54"/>
      <c r="AC16" s="109" t="s">
        <v>190</v>
      </c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1"/>
      <c r="AO16" s="109" t="s">
        <v>190</v>
      </c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1"/>
      <c r="BA16" s="109" t="s">
        <v>190</v>
      </c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1"/>
    </row>
    <row r="17" spans="1:64" s="9" customFormat="1" ht="12.75" x14ac:dyDescent="0.2">
      <c r="A17" s="88" t="s">
        <v>44</v>
      </c>
      <c r="B17" s="89"/>
      <c r="C17" s="89"/>
      <c r="D17" s="89"/>
      <c r="E17" s="89"/>
      <c r="F17" s="108" t="s">
        <v>38</v>
      </c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72"/>
      <c r="W17" s="72"/>
      <c r="X17" s="72"/>
      <c r="Y17" s="72"/>
      <c r="Z17" s="72"/>
      <c r="AA17" s="72"/>
      <c r="AB17" s="72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9"/>
    </row>
    <row r="18" spans="1:64" s="9" customFormat="1" ht="12.75" x14ac:dyDescent="0.2">
      <c r="A18" s="90"/>
      <c r="B18" s="91"/>
      <c r="C18" s="91"/>
      <c r="D18" s="91"/>
      <c r="E18" s="91"/>
      <c r="F18" s="107" t="s">
        <v>43</v>
      </c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3"/>
      <c r="W18" s="73"/>
      <c r="X18" s="73"/>
      <c r="Y18" s="73"/>
      <c r="Z18" s="73"/>
      <c r="AA18" s="73"/>
      <c r="AB18" s="73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60"/>
    </row>
    <row r="19" spans="1:64" s="9" customFormat="1" ht="12.75" x14ac:dyDescent="0.2">
      <c r="A19" s="92"/>
      <c r="B19" s="93"/>
      <c r="C19" s="93"/>
      <c r="D19" s="93"/>
      <c r="E19" s="93"/>
      <c r="F19" s="106" t="s">
        <v>37</v>
      </c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74"/>
      <c r="W19" s="74"/>
      <c r="X19" s="74"/>
      <c r="Y19" s="74"/>
      <c r="Z19" s="74"/>
      <c r="AA19" s="74"/>
      <c r="AB19" s="74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61"/>
    </row>
    <row r="20" spans="1:64" s="9" customFormat="1" ht="12.75" x14ac:dyDescent="0.2">
      <c r="A20" s="79" t="s">
        <v>45</v>
      </c>
      <c r="B20" s="79"/>
      <c r="C20" s="79"/>
      <c r="D20" s="79"/>
      <c r="E20" s="79"/>
      <c r="F20" s="46" t="s">
        <v>46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8"/>
      <c r="V20" s="115" t="s">
        <v>53</v>
      </c>
      <c r="W20" s="116"/>
      <c r="X20" s="116"/>
      <c r="Y20" s="116"/>
      <c r="Z20" s="116"/>
      <c r="AA20" s="116"/>
      <c r="AB20" s="116"/>
      <c r="AC20" s="105" t="s">
        <v>190</v>
      </c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 t="s">
        <v>190</v>
      </c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 t="s">
        <v>190</v>
      </c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</row>
    <row r="21" spans="1:64" s="9" customFormat="1" ht="12.75" x14ac:dyDescent="0.2">
      <c r="A21" s="62"/>
      <c r="B21" s="62"/>
      <c r="C21" s="62"/>
      <c r="D21" s="62"/>
      <c r="E21" s="62"/>
      <c r="F21" s="46" t="s">
        <v>47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8"/>
      <c r="V21" s="63"/>
      <c r="W21" s="40"/>
      <c r="X21" s="40"/>
      <c r="Y21" s="40"/>
      <c r="Z21" s="40"/>
      <c r="AA21" s="40"/>
      <c r="AB21" s="40"/>
      <c r="AC21" s="111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64" s="9" customFormat="1" ht="12.75" x14ac:dyDescent="0.2">
      <c r="A22" s="62"/>
      <c r="B22" s="62"/>
      <c r="C22" s="62"/>
      <c r="D22" s="62"/>
      <c r="E22" s="62"/>
      <c r="F22" s="46" t="s">
        <v>48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/>
      <c r="V22" s="63"/>
      <c r="W22" s="40"/>
      <c r="X22" s="40"/>
      <c r="Y22" s="40"/>
      <c r="Z22" s="40"/>
      <c r="AA22" s="40"/>
      <c r="AB22" s="40"/>
      <c r="AC22" s="111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</row>
    <row r="23" spans="1:64" s="9" customFormat="1" ht="12.75" x14ac:dyDescent="0.2">
      <c r="A23" s="62"/>
      <c r="B23" s="62"/>
      <c r="C23" s="62"/>
      <c r="D23" s="62"/>
      <c r="E23" s="62"/>
      <c r="F23" s="46" t="s">
        <v>49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8"/>
      <c r="V23" s="63"/>
      <c r="W23" s="40"/>
      <c r="X23" s="40"/>
      <c r="Y23" s="40"/>
      <c r="Z23" s="40"/>
      <c r="AA23" s="40"/>
      <c r="AB23" s="40"/>
      <c r="AC23" s="111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</row>
    <row r="24" spans="1:64" s="9" customFormat="1" ht="12.75" x14ac:dyDescent="0.2">
      <c r="A24" s="62"/>
      <c r="B24" s="62"/>
      <c r="C24" s="62"/>
      <c r="D24" s="62"/>
      <c r="E24" s="62"/>
      <c r="F24" s="46" t="s">
        <v>50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8"/>
      <c r="V24" s="63"/>
      <c r="W24" s="40"/>
      <c r="X24" s="40"/>
      <c r="Y24" s="40"/>
      <c r="Z24" s="40"/>
      <c r="AA24" s="40"/>
      <c r="AB24" s="40"/>
      <c r="AC24" s="111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</row>
    <row r="25" spans="1:64" s="9" customFormat="1" ht="12.75" x14ac:dyDescent="0.2">
      <c r="A25" s="62"/>
      <c r="B25" s="62"/>
      <c r="C25" s="62"/>
      <c r="D25" s="62"/>
      <c r="E25" s="62"/>
      <c r="F25" s="46" t="s">
        <v>51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  <c r="V25" s="63"/>
      <c r="W25" s="40"/>
      <c r="X25" s="40"/>
      <c r="Y25" s="40"/>
      <c r="Z25" s="40"/>
      <c r="AA25" s="40"/>
      <c r="AB25" s="40"/>
      <c r="AC25" s="111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64" s="9" customFormat="1" ht="12.75" x14ac:dyDescent="0.2">
      <c r="A26" s="62"/>
      <c r="B26" s="62"/>
      <c r="C26" s="62"/>
      <c r="D26" s="62"/>
      <c r="E26" s="62"/>
      <c r="F26" s="46" t="s">
        <v>52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8"/>
      <c r="V26" s="63"/>
      <c r="W26" s="40"/>
      <c r="X26" s="40"/>
      <c r="Y26" s="40"/>
      <c r="Z26" s="40"/>
      <c r="AA26" s="40"/>
      <c r="AB26" s="40"/>
      <c r="AC26" s="111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</row>
    <row r="27" spans="1:64" s="9" customFormat="1" ht="12.75" x14ac:dyDescent="0.2">
      <c r="A27" s="82"/>
      <c r="B27" s="82"/>
      <c r="C27" s="82"/>
      <c r="D27" s="82"/>
      <c r="E27" s="82"/>
      <c r="F27" s="46" t="s">
        <v>194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8"/>
      <c r="V27" s="117"/>
      <c r="W27" s="54"/>
      <c r="X27" s="54"/>
      <c r="Y27" s="54"/>
      <c r="Z27" s="54"/>
      <c r="AA27" s="54"/>
      <c r="AB27" s="54"/>
      <c r="AC27" s="102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</row>
    <row r="28" spans="1:64" s="9" customFormat="1" ht="12.75" x14ac:dyDescent="0.2">
      <c r="A28" s="88" t="s">
        <v>56</v>
      </c>
      <c r="B28" s="89"/>
      <c r="C28" s="89"/>
      <c r="D28" s="89"/>
      <c r="E28" s="89"/>
      <c r="F28" s="87" t="s">
        <v>54</v>
      </c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72"/>
      <c r="W28" s="72"/>
      <c r="X28" s="72"/>
      <c r="Y28" s="72"/>
      <c r="Z28" s="72"/>
      <c r="AA28" s="72"/>
      <c r="AB28" s="72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</row>
    <row r="29" spans="1:64" s="9" customFormat="1" ht="12.75" x14ac:dyDescent="0.2">
      <c r="A29" s="90"/>
      <c r="B29" s="91"/>
      <c r="C29" s="91"/>
      <c r="D29" s="91"/>
      <c r="E29" s="91"/>
      <c r="F29" s="75" t="s">
        <v>55</v>
      </c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3"/>
      <c r="W29" s="73"/>
      <c r="X29" s="73"/>
      <c r="Y29" s="73"/>
      <c r="Z29" s="73"/>
      <c r="AA29" s="73"/>
      <c r="AB29" s="73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</row>
    <row r="30" spans="1:64" s="9" customFormat="1" ht="12.75" x14ac:dyDescent="0.2">
      <c r="A30" s="92"/>
      <c r="B30" s="93"/>
      <c r="C30" s="93"/>
      <c r="D30" s="93"/>
      <c r="E30" s="93"/>
      <c r="F30" s="81" t="s">
        <v>37</v>
      </c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74"/>
      <c r="W30" s="74"/>
      <c r="X30" s="74"/>
      <c r="Y30" s="74"/>
      <c r="Z30" s="74"/>
      <c r="AA30" s="74"/>
      <c r="AB30" s="74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</row>
    <row r="31" spans="1:64" s="9" customFormat="1" ht="12.75" customHeight="1" x14ac:dyDescent="0.2">
      <c r="A31" s="62" t="s">
        <v>57</v>
      </c>
      <c r="B31" s="62"/>
      <c r="C31" s="62"/>
      <c r="D31" s="62"/>
      <c r="E31" s="62"/>
      <c r="F31" s="118" t="s">
        <v>69</v>
      </c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20"/>
      <c r="V31" s="121" t="s">
        <v>58</v>
      </c>
      <c r="W31" s="121"/>
      <c r="X31" s="121"/>
      <c r="Y31" s="121"/>
      <c r="Z31" s="121"/>
      <c r="AA31" s="121"/>
      <c r="AB31" s="63"/>
      <c r="AC31" s="50">
        <v>675.00400000000002</v>
      </c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>
        <v>712.02700000000004</v>
      </c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>
        <v>734.49170000000004</v>
      </c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</row>
    <row r="32" spans="1:64" s="9" customFormat="1" ht="12.75" customHeight="1" x14ac:dyDescent="0.2">
      <c r="A32" s="79" t="s">
        <v>59</v>
      </c>
      <c r="B32" s="79"/>
      <c r="C32" s="79"/>
      <c r="D32" s="79"/>
      <c r="E32" s="79"/>
      <c r="F32" s="68" t="s">
        <v>61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70"/>
      <c r="V32" s="40" t="s">
        <v>70</v>
      </c>
      <c r="W32" s="40"/>
      <c r="X32" s="40"/>
      <c r="Y32" s="40"/>
      <c r="Z32" s="40"/>
      <c r="AA32" s="40"/>
      <c r="AB32" s="40"/>
      <c r="AC32" s="123">
        <v>1516553.5190000001</v>
      </c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>
        <v>5912522</v>
      </c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>
        <f>6070.16*1000</f>
        <v>6070160</v>
      </c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</row>
    <row r="33" spans="1:64" s="9" customFormat="1" ht="12.75" customHeight="1" x14ac:dyDescent="0.2">
      <c r="A33" s="62"/>
      <c r="B33" s="62"/>
      <c r="C33" s="62"/>
      <c r="D33" s="62"/>
      <c r="E33" s="62"/>
      <c r="F33" s="46" t="s">
        <v>62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8"/>
      <c r="V33" s="40"/>
      <c r="W33" s="40"/>
      <c r="X33" s="40"/>
      <c r="Y33" s="40"/>
      <c r="Z33" s="40"/>
      <c r="AA33" s="40"/>
      <c r="AB33" s="40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</row>
    <row r="34" spans="1:64" s="9" customFormat="1" ht="12.75" customHeight="1" x14ac:dyDescent="0.2">
      <c r="A34" s="62"/>
      <c r="B34" s="62"/>
      <c r="C34" s="62"/>
      <c r="D34" s="62"/>
      <c r="E34" s="62"/>
      <c r="F34" s="97" t="s">
        <v>68</v>
      </c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9"/>
      <c r="V34" s="40"/>
      <c r="W34" s="40"/>
      <c r="X34" s="40"/>
      <c r="Y34" s="40"/>
      <c r="Z34" s="40"/>
      <c r="AA34" s="40"/>
      <c r="AB34" s="40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</row>
    <row r="35" spans="1:64" s="9" customFormat="1" ht="12.75" customHeight="1" x14ac:dyDescent="0.2">
      <c r="A35" s="62" t="s">
        <v>60</v>
      </c>
      <c r="B35" s="62"/>
      <c r="C35" s="62"/>
      <c r="D35" s="62"/>
      <c r="E35" s="62"/>
      <c r="F35" s="68" t="s">
        <v>61</v>
      </c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70"/>
      <c r="V35" s="40" t="s">
        <v>70</v>
      </c>
      <c r="W35" s="40"/>
      <c r="X35" s="40"/>
      <c r="Y35" s="40"/>
      <c r="Z35" s="40"/>
      <c r="AA35" s="40"/>
      <c r="AB35" s="40"/>
      <c r="AC35" s="123">
        <v>534985.89800000004</v>
      </c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>
        <v>2176570</v>
      </c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>
        <f>2139.6*1000</f>
        <v>2139600</v>
      </c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</row>
    <row r="36" spans="1:64" s="9" customFormat="1" ht="12.75" customHeight="1" x14ac:dyDescent="0.2">
      <c r="A36" s="62"/>
      <c r="B36" s="62"/>
      <c r="C36" s="62"/>
      <c r="D36" s="62"/>
      <c r="E36" s="62"/>
      <c r="F36" s="46" t="s">
        <v>65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8"/>
      <c r="V36" s="40"/>
      <c r="W36" s="40"/>
      <c r="X36" s="40"/>
      <c r="Y36" s="40"/>
      <c r="Z36" s="40"/>
      <c r="AA36" s="40"/>
      <c r="AB36" s="40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</row>
    <row r="37" spans="1:64" s="9" customFormat="1" ht="12.75" customHeight="1" x14ac:dyDescent="0.2">
      <c r="A37" s="62"/>
      <c r="B37" s="62"/>
      <c r="C37" s="62"/>
      <c r="D37" s="62"/>
      <c r="E37" s="62"/>
      <c r="F37" s="46" t="s">
        <v>66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8"/>
      <c r="V37" s="40"/>
      <c r="W37" s="40"/>
      <c r="X37" s="40"/>
      <c r="Y37" s="40"/>
      <c r="Z37" s="40"/>
      <c r="AA37" s="40"/>
      <c r="AB37" s="40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</row>
    <row r="38" spans="1:64" s="9" customFormat="1" ht="12.75" customHeight="1" x14ac:dyDescent="0.2">
      <c r="A38" s="62"/>
      <c r="B38" s="62"/>
      <c r="C38" s="62"/>
      <c r="D38" s="62"/>
      <c r="E38" s="62"/>
      <c r="F38" s="97" t="s">
        <v>67</v>
      </c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9"/>
      <c r="V38" s="40"/>
      <c r="W38" s="40"/>
      <c r="X38" s="40"/>
      <c r="Y38" s="40"/>
      <c r="Z38" s="40"/>
      <c r="AA38" s="40"/>
      <c r="AB38" s="40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</row>
    <row r="39" spans="1:64" s="9" customFormat="1" ht="12.75" x14ac:dyDescent="0.2">
      <c r="A39" s="62" t="s">
        <v>63</v>
      </c>
      <c r="B39" s="62"/>
      <c r="C39" s="62"/>
      <c r="D39" s="62"/>
      <c r="E39" s="62"/>
      <c r="F39" s="68" t="s">
        <v>71</v>
      </c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40" t="s">
        <v>53</v>
      </c>
      <c r="W39" s="40"/>
      <c r="X39" s="40"/>
      <c r="Y39" s="40"/>
      <c r="Z39" s="40"/>
      <c r="AA39" s="40"/>
      <c r="AB39" s="40"/>
      <c r="AC39" s="50">
        <v>19.97</v>
      </c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5">
        <v>14</v>
      </c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>
        <v>14</v>
      </c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spans="1:64" s="9" customFormat="1" ht="12.75" customHeight="1" x14ac:dyDescent="0.2">
      <c r="A40" s="62"/>
      <c r="B40" s="62"/>
      <c r="C40" s="62"/>
      <c r="D40" s="62"/>
      <c r="E40" s="62"/>
      <c r="F40" s="97" t="s">
        <v>72</v>
      </c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9"/>
      <c r="V40" s="40"/>
      <c r="W40" s="40"/>
      <c r="X40" s="40"/>
      <c r="Y40" s="40"/>
      <c r="Z40" s="40"/>
      <c r="AA40" s="40"/>
      <c r="AB40" s="4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</row>
    <row r="41" spans="1:64" s="9" customFormat="1" ht="12.75" x14ac:dyDescent="0.2">
      <c r="A41" s="52" t="s">
        <v>64</v>
      </c>
      <c r="B41" s="52"/>
      <c r="C41" s="52"/>
      <c r="D41" s="52"/>
      <c r="E41" s="52"/>
      <c r="F41" s="43" t="s">
        <v>73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5"/>
      <c r="V41" s="40"/>
      <c r="W41" s="40"/>
      <c r="X41" s="40"/>
      <c r="Y41" s="40"/>
      <c r="Z41" s="40"/>
      <c r="AA41" s="40"/>
      <c r="AB41" s="40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</row>
    <row r="42" spans="1:64" s="9" customFormat="1" ht="12.75" x14ac:dyDescent="0.2">
      <c r="A42" s="52"/>
      <c r="B42" s="52"/>
      <c r="C42" s="52"/>
      <c r="D42" s="52"/>
      <c r="E42" s="52"/>
      <c r="F42" s="43" t="s">
        <v>74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5"/>
      <c r="V42" s="40"/>
      <c r="W42" s="40"/>
      <c r="X42" s="40"/>
      <c r="Y42" s="40"/>
      <c r="Z42" s="40"/>
      <c r="AA42" s="40"/>
      <c r="AB42" s="40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</row>
    <row r="43" spans="1:64" s="9" customFormat="1" ht="12.75" x14ac:dyDescent="0.2">
      <c r="A43" s="52"/>
      <c r="B43" s="52"/>
      <c r="C43" s="52"/>
      <c r="D43" s="52"/>
      <c r="E43" s="52"/>
      <c r="F43" s="43" t="s">
        <v>75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5"/>
      <c r="V43" s="40"/>
      <c r="W43" s="40"/>
      <c r="X43" s="40"/>
      <c r="Y43" s="40"/>
      <c r="Z43" s="40"/>
      <c r="AA43" s="40"/>
      <c r="AB43" s="40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</row>
    <row r="44" spans="1:64" s="9" customFormat="1" ht="12.75" x14ac:dyDescent="0.2">
      <c r="A44" s="52"/>
      <c r="B44" s="52"/>
      <c r="C44" s="52"/>
      <c r="D44" s="52"/>
      <c r="E44" s="52"/>
      <c r="F44" s="43" t="s">
        <v>76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5"/>
      <c r="V44" s="40"/>
      <c r="W44" s="40"/>
      <c r="X44" s="40"/>
      <c r="Y44" s="40"/>
      <c r="Z44" s="40"/>
      <c r="AA44" s="40"/>
      <c r="AB44" s="40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</row>
    <row r="45" spans="1:64" s="9" customFormat="1" ht="12.75" customHeight="1" x14ac:dyDescent="0.2">
      <c r="A45" s="53"/>
      <c r="B45" s="53"/>
      <c r="C45" s="53"/>
      <c r="D45" s="53"/>
      <c r="E45" s="53"/>
      <c r="F45" s="128" t="s">
        <v>189</v>
      </c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30"/>
      <c r="V45" s="54"/>
      <c r="W45" s="54"/>
      <c r="X45" s="54"/>
      <c r="Y45" s="54"/>
      <c r="Z45" s="54"/>
      <c r="AA45" s="54"/>
      <c r="AB45" s="54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</row>
    <row r="46" spans="1:64" s="9" customFormat="1" ht="12.75" x14ac:dyDescent="0.2">
      <c r="A46" s="88" t="s">
        <v>81</v>
      </c>
      <c r="B46" s="89"/>
      <c r="C46" s="89"/>
      <c r="D46" s="89"/>
      <c r="E46" s="89"/>
      <c r="F46" s="87" t="s">
        <v>77</v>
      </c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72"/>
      <c r="W46" s="72"/>
      <c r="X46" s="72"/>
      <c r="Y46" s="72"/>
      <c r="Z46" s="72"/>
      <c r="AA46" s="72"/>
      <c r="AB46" s="72"/>
      <c r="AC46" s="122">
        <v>2658983</v>
      </c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>
        <f t="shared" ref="AO46" si="0">AO10</f>
        <v>8531443.3300000001</v>
      </c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>
        <f t="shared" ref="BA46" si="1">BA10</f>
        <v>12168441</v>
      </c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</row>
    <row r="47" spans="1:64" s="9" customFormat="1" ht="12.75" x14ac:dyDescent="0.2">
      <c r="A47" s="90"/>
      <c r="B47" s="91"/>
      <c r="C47" s="91"/>
      <c r="D47" s="91"/>
      <c r="E47" s="91"/>
      <c r="F47" s="75" t="s">
        <v>78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3"/>
      <c r="W47" s="73"/>
      <c r="X47" s="73"/>
      <c r="Y47" s="73"/>
      <c r="Z47" s="73"/>
      <c r="AA47" s="73"/>
      <c r="AB47" s="73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</row>
    <row r="48" spans="1:64" s="9" customFormat="1" ht="12.75" x14ac:dyDescent="0.2">
      <c r="A48" s="90"/>
      <c r="B48" s="91"/>
      <c r="C48" s="91"/>
      <c r="D48" s="91"/>
      <c r="E48" s="91"/>
      <c r="F48" s="75" t="s">
        <v>79</v>
      </c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3"/>
      <c r="W48" s="73"/>
      <c r="X48" s="73"/>
      <c r="Y48" s="73"/>
      <c r="Z48" s="73"/>
      <c r="AA48" s="73"/>
      <c r="AB48" s="73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</row>
    <row r="49" spans="1:64" s="9" customFormat="1" ht="12.75" x14ac:dyDescent="0.2">
      <c r="A49" s="92"/>
      <c r="B49" s="93"/>
      <c r="C49" s="93"/>
      <c r="D49" s="93"/>
      <c r="E49" s="93"/>
      <c r="F49" s="81" t="s">
        <v>80</v>
      </c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74"/>
      <c r="W49" s="74"/>
      <c r="X49" s="74"/>
      <c r="Y49" s="74"/>
      <c r="Z49" s="74"/>
      <c r="AA49" s="74"/>
      <c r="AB49" s="74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</row>
    <row r="50" spans="1:64" s="9" customFormat="1" ht="12.75" x14ac:dyDescent="0.2">
      <c r="A50" s="79" t="s">
        <v>82</v>
      </c>
      <c r="B50" s="79"/>
      <c r="C50" s="79"/>
      <c r="D50" s="79"/>
      <c r="E50" s="79"/>
      <c r="F50" s="68" t="s">
        <v>83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70"/>
      <c r="V50" s="40" t="s">
        <v>33</v>
      </c>
      <c r="W50" s="40"/>
      <c r="X50" s="40"/>
      <c r="Y50" s="40"/>
      <c r="Z50" s="40"/>
      <c r="AA50" s="40"/>
      <c r="AB50" s="40"/>
      <c r="AC50" s="80">
        <f>2038566-172037-839798</f>
        <v>1026731</v>
      </c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>
        <f>6012538-1811399</f>
        <v>4201139</v>
      </c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>
        <v>6546806</v>
      </c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</row>
    <row r="51" spans="1:64" s="9" customFormat="1" ht="12.75" x14ac:dyDescent="0.2">
      <c r="A51" s="62"/>
      <c r="B51" s="62"/>
      <c r="C51" s="62"/>
      <c r="D51" s="62"/>
      <c r="E51" s="62"/>
      <c r="F51" s="46" t="s">
        <v>84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8"/>
      <c r="V51" s="40"/>
      <c r="W51" s="40"/>
      <c r="X51" s="40"/>
      <c r="Y51" s="40"/>
      <c r="Z51" s="40"/>
      <c r="AA51" s="40"/>
      <c r="AB51" s="4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</row>
    <row r="52" spans="1:64" s="9" customFormat="1" ht="12.75" x14ac:dyDescent="0.2">
      <c r="A52" s="62"/>
      <c r="B52" s="62"/>
      <c r="C52" s="62"/>
      <c r="D52" s="62"/>
      <c r="E52" s="62"/>
      <c r="F52" s="46" t="s">
        <v>85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8"/>
      <c r="V52" s="40"/>
      <c r="W52" s="40"/>
      <c r="X52" s="40"/>
      <c r="Y52" s="40"/>
      <c r="Z52" s="40"/>
      <c r="AA52" s="40"/>
      <c r="AB52" s="4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</row>
    <row r="53" spans="1:64" s="9" customFormat="1" x14ac:dyDescent="0.2">
      <c r="A53" s="62"/>
      <c r="B53" s="62"/>
      <c r="C53" s="62"/>
      <c r="D53" s="62"/>
      <c r="E53" s="62"/>
      <c r="F53" s="94" t="s">
        <v>86</v>
      </c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6"/>
      <c r="V53" s="40"/>
      <c r="W53" s="40"/>
      <c r="X53" s="40"/>
      <c r="Y53" s="40"/>
      <c r="Z53" s="40"/>
      <c r="AA53" s="40"/>
      <c r="AB53" s="4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</row>
    <row r="54" spans="1:64" s="9" customFormat="1" ht="12.75" x14ac:dyDescent="0.2">
      <c r="A54" s="62"/>
      <c r="B54" s="62"/>
      <c r="C54" s="62"/>
      <c r="D54" s="62"/>
      <c r="E54" s="62"/>
      <c r="F54" s="46" t="s">
        <v>87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8"/>
      <c r="V54" s="40"/>
      <c r="W54" s="40"/>
      <c r="X54" s="40"/>
      <c r="Y54" s="40"/>
      <c r="Z54" s="40"/>
      <c r="AA54" s="40"/>
      <c r="AB54" s="4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</row>
    <row r="55" spans="1:64" s="9" customFormat="1" ht="12.75" x14ac:dyDescent="0.2">
      <c r="A55" s="62"/>
      <c r="B55" s="62"/>
      <c r="C55" s="62"/>
      <c r="D55" s="62"/>
      <c r="E55" s="62"/>
      <c r="F55" s="46" t="s">
        <v>88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8"/>
      <c r="V55" s="40"/>
      <c r="W55" s="40"/>
      <c r="X55" s="40"/>
      <c r="Y55" s="40"/>
      <c r="Z55" s="40"/>
      <c r="AA55" s="40"/>
      <c r="AB55" s="4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</row>
    <row r="56" spans="1:64" s="9" customFormat="1" ht="12.75" customHeight="1" x14ac:dyDescent="0.2">
      <c r="A56" s="62"/>
      <c r="B56" s="62"/>
      <c r="C56" s="62"/>
      <c r="D56" s="62"/>
      <c r="E56" s="62"/>
      <c r="F56" s="97" t="s">
        <v>89</v>
      </c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9"/>
      <c r="V56" s="40"/>
      <c r="W56" s="40"/>
      <c r="X56" s="40"/>
      <c r="Y56" s="40"/>
      <c r="Z56" s="40"/>
      <c r="AA56" s="40"/>
      <c r="AB56" s="4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</row>
    <row r="57" spans="1:64" s="9" customFormat="1" ht="12.75" x14ac:dyDescent="0.2">
      <c r="A57" s="62"/>
      <c r="B57" s="62"/>
      <c r="C57" s="62"/>
      <c r="D57" s="62"/>
      <c r="E57" s="62"/>
      <c r="F57" s="46" t="s">
        <v>90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8"/>
      <c r="V57" s="40"/>
      <c r="W57" s="40"/>
      <c r="X57" s="40"/>
      <c r="Y57" s="40"/>
      <c r="Z57" s="40"/>
      <c r="AA57" s="40"/>
      <c r="AB57" s="4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</row>
    <row r="58" spans="1:64" s="9" customFormat="1" ht="12.75" x14ac:dyDescent="0.2">
      <c r="A58" s="62"/>
      <c r="B58" s="62"/>
      <c r="C58" s="62"/>
      <c r="D58" s="62"/>
      <c r="E58" s="62"/>
      <c r="F58" s="86" t="s">
        <v>91</v>
      </c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40"/>
      <c r="W58" s="40"/>
      <c r="X58" s="40"/>
      <c r="Y58" s="40"/>
      <c r="Z58" s="40"/>
      <c r="AA58" s="40"/>
      <c r="AB58" s="40"/>
      <c r="AC58" s="80">
        <v>859310</v>
      </c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>
        <v>3238424</v>
      </c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>
        <v>4710759</v>
      </c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</row>
    <row r="59" spans="1:64" s="9" customFormat="1" ht="12.75" x14ac:dyDescent="0.2">
      <c r="A59" s="62"/>
      <c r="B59" s="62"/>
      <c r="C59" s="62"/>
      <c r="D59" s="62"/>
      <c r="E59" s="62"/>
      <c r="F59" s="86" t="s">
        <v>92</v>
      </c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40"/>
      <c r="W59" s="40"/>
      <c r="X59" s="40"/>
      <c r="Y59" s="40"/>
      <c r="Z59" s="40"/>
      <c r="AA59" s="40"/>
      <c r="AB59" s="40"/>
      <c r="AC59" s="80">
        <v>16343.9</v>
      </c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>
        <f>139043+2160+20038</f>
        <v>161241</v>
      </c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>
        <v>137695</v>
      </c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</row>
    <row r="60" spans="1:64" s="9" customFormat="1" ht="12.75" x14ac:dyDescent="0.2">
      <c r="A60" s="62"/>
      <c r="B60" s="62"/>
      <c r="C60" s="62"/>
      <c r="D60" s="62"/>
      <c r="E60" s="62"/>
      <c r="F60" s="86" t="s">
        <v>93</v>
      </c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40"/>
      <c r="W60" s="40"/>
      <c r="X60" s="40"/>
      <c r="Y60" s="40"/>
      <c r="Z60" s="40"/>
      <c r="AA60" s="40"/>
      <c r="AB60" s="40"/>
      <c r="AC60" s="80">
        <v>86507.4</v>
      </c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>
        <v>442768</v>
      </c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>
        <v>848828</v>
      </c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</row>
    <row r="61" spans="1:64" s="9" customFormat="1" ht="12.75" x14ac:dyDescent="0.2">
      <c r="A61" s="62" t="s">
        <v>94</v>
      </c>
      <c r="B61" s="62"/>
      <c r="C61" s="62"/>
      <c r="D61" s="62"/>
      <c r="E61" s="62"/>
      <c r="F61" s="68" t="s">
        <v>95</v>
      </c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70"/>
      <c r="V61" s="72" t="s">
        <v>33</v>
      </c>
      <c r="W61" s="72"/>
      <c r="X61" s="72"/>
      <c r="Y61" s="72"/>
      <c r="Z61" s="72"/>
      <c r="AA61" s="72"/>
      <c r="AB61" s="117"/>
      <c r="AC61" s="80">
        <v>620417</v>
      </c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>
        <f>2518905-AO65-AO68</f>
        <v>2273719</v>
      </c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>
        <f>3447683-BA65-BA68</f>
        <v>2341579</v>
      </c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</row>
    <row r="62" spans="1:64" s="9" customFormat="1" ht="12.75" x14ac:dyDescent="0.2">
      <c r="A62" s="62"/>
      <c r="B62" s="62"/>
      <c r="C62" s="62"/>
      <c r="D62" s="62"/>
      <c r="E62" s="62"/>
      <c r="F62" s="46" t="s">
        <v>96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8"/>
      <c r="V62" s="73"/>
      <c r="W62" s="73"/>
      <c r="X62" s="73"/>
      <c r="Y62" s="73"/>
      <c r="Z62" s="73"/>
      <c r="AA62" s="73"/>
      <c r="AB62" s="124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</row>
    <row r="63" spans="1:64" s="9" customFormat="1" ht="12.75" customHeight="1" x14ac:dyDescent="0.2">
      <c r="A63" s="62"/>
      <c r="B63" s="62"/>
      <c r="C63" s="62"/>
      <c r="D63" s="62"/>
      <c r="E63" s="62"/>
      <c r="F63" s="94" t="s">
        <v>97</v>
      </c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6"/>
      <c r="V63" s="73"/>
      <c r="W63" s="73"/>
      <c r="X63" s="73"/>
      <c r="Y63" s="73"/>
      <c r="Z63" s="73"/>
      <c r="AA63" s="73"/>
      <c r="AB63" s="124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</row>
    <row r="64" spans="1:64" s="9" customFormat="1" ht="12.75" customHeight="1" x14ac:dyDescent="0.2">
      <c r="A64" s="62"/>
      <c r="B64" s="62"/>
      <c r="C64" s="62"/>
      <c r="D64" s="62"/>
      <c r="E64" s="62"/>
      <c r="F64" s="97" t="s">
        <v>98</v>
      </c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9"/>
      <c r="V64" s="74"/>
      <c r="W64" s="74"/>
      <c r="X64" s="74"/>
      <c r="Y64" s="74"/>
      <c r="Z64" s="74"/>
      <c r="AA64" s="74"/>
      <c r="AB64" s="115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</row>
    <row r="65" spans="1:64" s="9" customFormat="1" ht="12.75" x14ac:dyDescent="0.2">
      <c r="A65" s="79" t="s">
        <v>102</v>
      </c>
      <c r="B65" s="79"/>
      <c r="C65" s="79"/>
      <c r="D65" s="79"/>
      <c r="E65" s="79"/>
      <c r="F65" s="68" t="s">
        <v>99</v>
      </c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70"/>
      <c r="V65" s="40" t="s">
        <v>33</v>
      </c>
      <c r="W65" s="40"/>
      <c r="X65" s="40"/>
      <c r="Y65" s="40"/>
      <c r="Z65" s="40"/>
      <c r="AA65" s="40"/>
      <c r="AB65" s="40"/>
      <c r="AC65" s="80">
        <v>0</v>
      </c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>
        <v>0</v>
      </c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>
        <v>314794</v>
      </c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</row>
    <row r="66" spans="1:64" s="9" customFormat="1" ht="12.75" x14ac:dyDescent="0.2">
      <c r="A66" s="62"/>
      <c r="B66" s="62"/>
      <c r="C66" s="62"/>
      <c r="D66" s="62"/>
      <c r="E66" s="62"/>
      <c r="F66" s="46" t="s">
        <v>100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8"/>
      <c r="V66" s="40"/>
      <c r="W66" s="40"/>
      <c r="X66" s="40"/>
      <c r="Y66" s="40"/>
      <c r="Z66" s="40"/>
      <c r="AA66" s="40"/>
      <c r="AB66" s="4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</row>
    <row r="67" spans="1:64" s="9" customFormat="1" ht="12.75" x14ac:dyDescent="0.2">
      <c r="A67" s="62"/>
      <c r="B67" s="62"/>
      <c r="C67" s="62"/>
      <c r="D67" s="62"/>
      <c r="E67" s="62"/>
      <c r="F67" s="76" t="s">
        <v>101</v>
      </c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8"/>
      <c r="V67" s="40"/>
      <c r="W67" s="40"/>
      <c r="X67" s="40"/>
      <c r="Y67" s="40"/>
      <c r="Z67" s="40"/>
      <c r="AA67" s="40"/>
      <c r="AB67" s="4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</row>
    <row r="68" spans="1:64" s="9" customFormat="1" ht="12.75" x14ac:dyDescent="0.2">
      <c r="A68" s="62" t="s">
        <v>105</v>
      </c>
      <c r="B68" s="62"/>
      <c r="C68" s="62"/>
      <c r="D68" s="62"/>
      <c r="E68" s="62"/>
      <c r="F68" s="68" t="s">
        <v>103</v>
      </c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70"/>
      <c r="V68" s="40" t="s">
        <v>33</v>
      </c>
      <c r="W68" s="40"/>
      <c r="X68" s="40"/>
      <c r="Y68" s="40"/>
      <c r="Z68" s="40"/>
      <c r="AA68" s="40"/>
      <c r="AB68" s="40"/>
      <c r="AC68" s="80">
        <v>172037</v>
      </c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>
        <v>245186</v>
      </c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>
        <v>791310</v>
      </c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</row>
    <row r="69" spans="1:64" s="9" customFormat="1" ht="12.75" x14ac:dyDescent="0.2">
      <c r="A69" s="62"/>
      <c r="B69" s="62"/>
      <c r="C69" s="62"/>
      <c r="D69" s="62"/>
      <c r="E69" s="62"/>
      <c r="F69" s="46" t="s">
        <v>104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8"/>
      <c r="V69" s="40"/>
      <c r="W69" s="40"/>
      <c r="X69" s="40"/>
      <c r="Y69" s="40"/>
      <c r="Z69" s="40"/>
      <c r="AA69" s="40"/>
      <c r="AB69" s="4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</row>
    <row r="70" spans="1:64" s="9" customFormat="1" ht="12.75" x14ac:dyDescent="0.2">
      <c r="A70" s="62"/>
      <c r="B70" s="62"/>
      <c r="C70" s="62"/>
      <c r="D70" s="62"/>
      <c r="E70" s="62"/>
      <c r="F70" s="76" t="s">
        <v>197</v>
      </c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8"/>
      <c r="V70" s="40"/>
      <c r="W70" s="40"/>
      <c r="X70" s="40"/>
      <c r="Y70" s="40"/>
      <c r="Z70" s="40"/>
      <c r="AA70" s="40"/>
      <c r="AB70" s="4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</row>
    <row r="71" spans="1:64" s="9" customFormat="1" ht="12.75" customHeight="1" x14ac:dyDescent="0.2">
      <c r="A71" s="62" t="s">
        <v>111</v>
      </c>
      <c r="B71" s="62"/>
      <c r="C71" s="62"/>
      <c r="D71" s="62"/>
      <c r="E71" s="62"/>
      <c r="F71" s="68" t="s">
        <v>109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70"/>
      <c r="V71" s="40"/>
      <c r="W71" s="40"/>
      <c r="X71" s="40"/>
      <c r="Y71" s="40"/>
      <c r="Z71" s="40"/>
      <c r="AA71" s="40"/>
      <c r="AB71" s="40"/>
      <c r="AC71" s="64" t="s">
        <v>186</v>
      </c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 t="s">
        <v>187</v>
      </c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 t="s">
        <v>188</v>
      </c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</row>
    <row r="72" spans="1:64" s="9" customFormat="1" ht="12.75" x14ac:dyDescent="0.2">
      <c r="A72" s="62"/>
      <c r="B72" s="62"/>
      <c r="C72" s="62"/>
      <c r="D72" s="62"/>
      <c r="E72" s="62"/>
      <c r="F72" s="46" t="s">
        <v>110</v>
      </c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8"/>
      <c r="V72" s="40"/>
      <c r="W72" s="40"/>
      <c r="X72" s="40"/>
      <c r="Y72" s="40"/>
      <c r="Z72" s="40"/>
      <c r="AA72" s="40"/>
      <c r="AB72" s="40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</row>
    <row r="73" spans="1:64" s="9" customFormat="1" ht="12.75" x14ac:dyDescent="0.2">
      <c r="A73" s="62"/>
      <c r="B73" s="62"/>
      <c r="C73" s="62"/>
      <c r="D73" s="62"/>
      <c r="E73" s="62"/>
      <c r="F73" s="46" t="s">
        <v>106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8"/>
      <c r="V73" s="40"/>
      <c r="W73" s="40"/>
      <c r="X73" s="40"/>
      <c r="Y73" s="40"/>
      <c r="Z73" s="40"/>
      <c r="AA73" s="40"/>
      <c r="AB73" s="40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</row>
    <row r="74" spans="1:64" s="9" customFormat="1" ht="12.75" x14ac:dyDescent="0.2">
      <c r="A74" s="62"/>
      <c r="B74" s="62"/>
      <c r="C74" s="62"/>
      <c r="D74" s="62"/>
      <c r="E74" s="62"/>
      <c r="F74" s="46" t="s">
        <v>107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8"/>
      <c r="V74" s="40"/>
      <c r="W74" s="40"/>
      <c r="X74" s="40"/>
      <c r="Y74" s="40"/>
      <c r="Z74" s="40"/>
      <c r="AA74" s="40"/>
      <c r="AB74" s="40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</row>
    <row r="75" spans="1:64" s="9" customFormat="1" ht="12.75" x14ac:dyDescent="0.2">
      <c r="A75" s="62"/>
      <c r="B75" s="62"/>
      <c r="C75" s="62"/>
      <c r="D75" s="62"/>
      <c r="E75" s="62"/>
      <c r="F75" s="46" t="s">
        <v>76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8"/>
      <c r="V75" s="40"/>
      <c r="W75" s="40"/>
      <c r="X75" s="40"/>
      <c r="Y75" s="40"/>
      <c r="Z75" s="40"/>
      <c r="AA75" s="40"/>
      <c r="AB75" s="40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</row>
    <row r="76" spans="1:64" s="9" customFormat="1" ht="81" customHeight="1" x14ac:dyDescent="0.2">
      <c r="A76" s="62"/>
      <c r="B76" s="62"/>
      <c r="C76" s="62"/>
      <c r="D76" s="62"/>
      <c r="E76" s="62"/>
      <c r="F76" s="65" t="s">
        <v>108</v>
      </c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7"/>
      <c r="V76" s="40"/>
      <c r="W76" s="40"/>
      <c r="X76" s="40"/>
      <c r="Y76" s="40"/>
      <c r="Z76" s="40"/>
      <c r="AA76" s="40"/>
      <c r="AB76" s="40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</row>
    <row r="77" spans="1:64" s="9" customFormat="1" x14ac:dyDescent="0.2">
      <c r="A77" s="62" t="s">
        <v>113</v>
      </c>
      <c r="B77" s="62"/>
      <c r="C77" s="62"/>
      <c r="D77" s="62"/>
      <c r="E77" s="62"/>
      <c r="F77" s="85" t="s">
        <v>112</v>
      </c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40" t="s">
        <v>114</v>
      </c>
      <c r="W77" s="40"/>
      <c r="X77" s="40"/>
      <c r="Y77" s="40"/>
      <c r="Z77" s="40"/>
      <c r="AA77" s="40"/>
      <c r="AB77" s="40"/>
      <c r="AC77" s="80">
        <v>344633.98</v>
      </c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>
        <v>396130.70500000002</v>
      </c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>
        <v>396130.7</v>
      </c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</row>
    <row r="78" spans="1:64" s="9" customFormat="1" ht="12.75" x14ac:dyDescent="0.2">
      <c r="A78" s="79" t="s">
        <v>118</v>
      </c>
      <c r="B78" s="79"/>
      <c r="C78" s="79"/>
      <c r="D78" s="79"/>
      <c r="E78" s="79"/>
      <c r="F78" s="68" t="s">
        <v>115</v>
      </c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70"/>
      <c r="V78" s="83" t="s">
        <v>145</v>
      </c>
      <c r="W78" s="40"/>
      <c r="X78" s="40"/>
      <c r="Y78" s="40"/>
      <c r="Z78" s="40"/>
      <c r="AA78" s="40"/>
      <c r="AB78" s="40"/>
      <c r="AC78" s="80">
        <f>AC50/AC77</f>
        <v>2.9791925915140465</v>
      </c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>
        <f t="shared" ref="AO78" si="2">AO50/AO77</f>
        <v>10.605436405138047</v>
      </c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>
        <f>BA50/BA77</f>
        <v>16.526883677533704</v>
      </c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</row>
    <row r="79" spans="1:64" s="9" customFormat="1" ht="12.75" x14ac:dyDescent="0.2">
      <c r="A79" s="62"/>
      <c r="B79" s="62"/>
      <c r="C79" s="62"/>
      <c r="D79" s="62"/>
      <c r="E79" s="62"/>
      <c r="F79" s="46" t="s">
        <v>116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8"/>
      <c r="V79" s="40"/>
      <c r="W79" s="40"/>
      <c r="X79" s="40"/>
      <c r="Y79" s="40"/>
      <c r="Z79" s="40"/>
      <c r="AA79" s="40"/>
      <c r="AB79" s="4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</row>
    <row r="80" spans="1:64" s="9" customFormat="1" ht="12.75" customHeight="1" x14ac:dyDescent="0.2">
      <c r="A80" s="82"/>
      <c r="B80" s="82"/>
      <c r="C80" s="82"/>
      <c r="D80" s="82"/>
      <c r="E80" s="82"/>
      <c r="F80" s="94" t="s">
        <v>117</v>
      </c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6"/>
      <c r="V80" s="54"/>
      <c r="W80" s="54"/>
      <c r="X80" s="54"/>
      <c r="Y80" s="54"/>
      <c r="Z80" s="54"/>
      <c r="AA80" s="54"/>
      <c r="AB80" s="5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</row>
    <row r="81" spans="1:64" s="9" customFormat="1" ht="12.75" x14ac:dyDescent="0.2">
      <c r="A81" s="88" t="s">
        <v>122</v>
      </c>
      <c r="B81" s="89"/>
      <c r="C81" s="89"/>
      <c r="D81" s="89"/>
      <c r="E81" s="89"/>
      <c r="F81" s="87" t="s">
        <v>119</v>
      </c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72"/>
      <c r="W81" s="72"/>
      <c r="X81" s="72"/>
      <c r="Y81" s="72"/>
      <c r="Z81" s="72"/>
      <c r="AA81" s="72"/>
      <c r="AB81" s="72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9"/>
    </row>
    <row r="82" spans="1:64" s="9" customFormat="1" ht="12.75" x14ac:dyDescent="0.2">
      <c r="A82" s="90"/>
      <c r="B82" s="91"/>
      <c r="C82" s="91"/>
      <c r="D82" s="91"/>
      <c r="E82" s="91"/>
      <c r="F82" s="75" t="s">
        <v>120</v>
      </c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3"/>
      <c r="W82" s="73"/>
      <c r="X82" s="73"/>
      <c r="Y82" s="73"/>
      <c r="Z82" s="73"/>
      <c r="AA82" s="73"/>
      <c r="AB82" s="73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60"/>
    </row>
    <row r="83" spans="1:64" s="9" customFormat="1" ht="12.75" x14ac:dyDescent="0.2">
      <c r="A83" s="90"/>
      <c r="B83" s="91"/>
      <c r="C83" s="91"/>
      <c r="D83" s="91"/>
      <c r="E83" s="91"/>
      <c r="F83" s="75" t="s">
        <v>121</v>
      </c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3"/>
      <c r="W83" s="73"/>
      <c r="X83" s="73"/>
      <c r="Y83" s="73"/>
      <c r="Z83" s="73"/>
      <c r="AA83" s="73"/>
      <c r="AB83" s="73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60"/>
    </row>
    <row r="84" spans="1:64" s="9" customFormat="1" ht="12.75" x14ac:dyDescent="0.2">
      <c r="A84" s="92"/>
      <c r="B84" s="93"/>
      <c r="C84" s="93"/>
      <c r="D84" s="93"/>
      <c r="E84" s="93"/>
      <c r="F84" s="81" t="s">
        <v>79</v>
      </c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74"/>
      <c r="W84" s="74"/>
      <c r="X84" s="74"/>
      <c r="Y84" s="74"/>
      <c r="Z84" s="74"/>
      <c r="AA84" s="74"/>
      <c r="AB84" s="74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61"/>
    </row>
    <row r="85" spans="1:64" s="9" customFormat="1" ht="12.75" x14ac:dyDescent="0.2">
      <c r="A85" s="79" t="s">
        <v>125</v>
      </c>
      <c r="B85" s="79"/>
      <c r="C85" s="79"/>
      <c r="D85" s="79"/>
      <c r="E85" s="79"/>
      <c r="F85" s="68" t="s">
        <v>123</v>
      </c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70"/>
      <c r="V85" s="40" t="s">
        <v>146</v>
      </c>
      <c r="W85" s="40"/>
      <c r="X85" s="40"/>
      <c r="Y85" s="40"/>
      <c r="Z85" s="40"/>
      <c r="AA85" s="40"/>
      <c r="AB85" s="40"/>
      <c r="AC85" s="80">
        <v>5011</v>
      </c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>
        <v>5698</v>
      </c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>
        <v>5741</v>
      </c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</row>
    <row r="86" spans="1:64" s="9" customFormat="1" ht="12.75" x14ac:dyDescent="0.2">
      <c r="A86" s="62"/>
      <c r="B86" s="62"/>
      <c r="C86" s="62"/>
      <c r="D86" s="62"/>
      <c r="E86" s="62"/>
      <c r="F86" s="76" t="s">
        <v>124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8"/>
      <c r="V86" s="40"/>
      <c r="W86" s="40"/>
      <c r="X86" s="40"/>
      <c r="Y86" s="40"/>
      <c r="Z86" s="40"/>
      <c r="AA86" s="40"/>
      <c r="AB86" s="4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</row>
    <row r="87" spans="1:64" s="9" customFormat="1" ht="12.75" x14ac:dyDescent="0.2">
      <c r="A87" s="62" t="s">
        <v>129</v>
      </c>
      <c r="B87" s="62"/>
      <c r="C87" s="62"/>
      <c r="D87" s="62"/>
      <c r="E87" s="62"/>
      <c r="F87" s="68" t="s">
        <v>126</v>
      </c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70"/>
      <c r="V87" s="83" t="s">
        <v>147</v>
      </c>
      <c r="W87" s="83"/>
      <c r="X87" s="83"/>
      <c r="Y87" s="83"/>
      <c r="Z87" s="83"/>
      <c r="AA87" s="83"/>
      <c r="AB87" s="83"/>
      <c r="AC87" s="80">
        <f>AC58/AC85/12*1000</f>
        <v>14290.394465509215</v>
      </c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>
        <f>AO58/AO85/12*1000</f>
        <v>47361.998361998361</v>
      </c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>
        <f>BA58/BA85/12*1000</f>
        <v>68378.897404633331</v>
      </c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</row>
    <row r="88" spans="1:64" s="9" customFormat="1" ht="12.75" x14ac:dyDescent="0.2">
      <c r="A88" s="62"/>
      <c r="B88" s="62"/>
      <c r="C88" s="62"/>
      <c r="D88" s="62"/>
      <c r="E88" s="62"/>
      <c r="F88" s="46" t="s">
        <v>127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8"/>
      <c r="V88" s="83"/>
      <c r="W88" s="83"/>
      <c r="X88" s="83"/>
      <c r="Y88" s="83"/>
      <c r="Z88" s="83"/>
      <c r="AA88" s="83"/>
      <c r="AB88" s="83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</row>
    <row r="89" spans="1:64" s="9" customFormat="1" ht="12.75" x14ac:dyDescent="0.2">
      <c r="A89" s="62"/>
      <c r="B89" s="62"/>
      <c r="C89" s="62"/>
      <c r="D89" s="62"/>
      <c r="E89" s="62"/>
      <c r="F89" s="76" t="s">
        <v>128</v>
      </c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8"/>
      <c r="V89" s="83"/>
      <c r="W89" s="83"/>
      <c r="X89" s="83"/>
      <c r="Y89" s="83"/>
      <c r="Z89" s="83"/>
      <c r="AA89" s="83"/>
      <c r="AB89" s="83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</row>
    <row r="90" spans="1:64" s="9" customFormat="1" ht="12.75" x14ac:dyDescent="0.2">
      <c r="A90" s="62" t="s">
        <v>134</v>
      </c>
      <c r="B90" s="62"/>
      <c r="C90" s="62"/>
      <c r="D90" s="62"/>
      <c r="E90" s="62"/>
      <c r="F90" s="46" t="s">
        <v>130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8"/>
      <c r="V90" s="40"/>
      <c r="W90" s="40"/>
      <c r="X90" s="40"/>
      <c r="Y90" s="40"/>
      <c r="Z90" s="40"/>
      <c r="AA90" s="40"/>
      <c r="AB90" s="40"/>
      <c r="AC90" s="133" t="s">
        <v>201</v>
      </c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5"/>
      <c r="BA90" s="41" t="s">
        <v>200</v>
      </c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</row>
    <row r="91" spans="1:64" s="9" customFormat="1" ht="12.75" x14ac:dyDescent="0.2">
      <c r="A91" s="62"/>
      <c r="B91" s="62"/>
      <c r="C91" s="62"/>
      <c r="D91" s="62"/>
      <c r="E91" s="62"/>
      <c r="F91" s="46" t="s">
        <v>131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8"/>
      <c r="V91" s="40"/>
      <c r="W91" s="40"/>
      <c r="X91" s="40"/>
      <c r="Y91" s="40"/>
      <c r="Z91" s="40"/>
      <c r="AA91" s="40"/>
      <c r="AB91" s="40"/>
      <c r="AC91" s="136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8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64" s="9" customFormat="1" ht="12.75" x14ac:dyDescent="0.2">
      <c r="A92" s="62"/>
      <c r="B92" s="62"/>
      <c r="C92" s="62"/>
      <c r="D92" s="62"/>
      <c r="E92" s="62"/>
      <c r="F92" s="46" t="s">
        <v>132</v>
      </c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8"/>
      <c r="V92" s="40"/>
      <c r="W92" s="40"/>
      <c r="X92" s="40"/>
      <c r="Y92" s="40"/>
      <c r="Z92" s="40"/>
      <c r="AA92" s="40"/>
      <c r="AB92" s="40"/>
      <c r="AC92" s="136"/>
      <c r="AD92" s="137"/>
      <c r="AE92" s="137"/>
      <c r="AF92" s="137"/>
      <c r="AG92" s="137"/>
      <c r="AH92" s="137"/>
      <c r="AI92" s="137"/>
      <c r="AJ92" s="137"/>
      <c r="AK92" s="137"/>
      <c r="AL92" s="137"/>
      <c r="AM92" s="137"/>
      <c r="AN92" s="137"/>
      <c r="AO92" s="137"/>
      <c r="AP92" s="137"/>
      <c r="AQ92" s="137"/>
      <c r="AR92" s="137"/>
      <c r="AS92" s="137"/>
      <c r="AT92" s="137"/>
      <c r="AU92" s="137"/>
      <c r="AV92" s="137"/>
      <c r="AW92" s="137"/>
      <c r="AX92" s="137"/>
      <c r="AY92" s="137"/>
      <c r="AZ92" s="138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</row>
    <row r="93" spans="1:64" s="9" customFormat="1" ht="12.75" x14ac:dyDescent="0.2">
      <c r="A93" s="62"/>
      <c r="B93" s="62"/>
      <c r="C93" s="62"/>
      <c r="D93" s="62"/>
      <c r="E93" s="62"/>
      <c r="F93" s="65" t="s">
        <v>133</v>
      </c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7"/>
      <c r="V93" s="40"/>
      <c r="W93" s="40"/>
      <c r="X93" s="40"/>
      <c r="Y93" s="40"/>
      <c r="Z93" s="40"/>
      <c r="AA93" s="40"/>
      <c r="AB93" s="40"/>
      <c r="AC93" s="139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</row>
    <row r="94" spans="1:64" s="9" customFormat="1" ht="12.75" x14ac:dyDescent="0.2">
      <c r="A94" s="62" t="s">
        <v>139</v>
      </c>
      <c r="B94" s="62"/>
      <c r="C94" s="62"/>
      <c r="D94" s="62"/>
      <c r="E94" s="62"/>
      <c r="F94" s="68" t="s">
        <v>135</v>
      </c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70"/>
      <c r="V94" s="40" t="s">
        <v>33</v>
      </c>
      <c r="W94" s="40"/>
      <c r="X94" s="40"/>
      <c r="Y94" s="40"/>
      <c r="Z94" s="40"/>
      <c r="AA94" s="40"/>
      <c r="AB94" s="40"/>
      <c r="AC94" s="80">
        <v>1132606</v>
      </c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 t="s">
        <v>190</v>
      </c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 t="s">
        <v>190</v>
      </c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</row>
    <row r="95" spans="1:64" s="9" customFormat="1" ht="12.75" x14ac:dyDescent="0.2">
      <c r="A95" s="62"/>
      <c r="B95" s="62"/>
      <c r="C95" s="62"/>
      <c r="D95" s="62"/>
      <c r="E95" s="62"/>
      <c r="F95" s="46" t="s">
        <v>136</v>
      </c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8"/>
      <c r="V95" s="40"/>
      <c r="W95" s="40"/>
      <c r="X95" s="40"/>
      <c r="Y95" s="40"/>
      <c r="Z95" s="40"/>
      <c r="AA95" s="40"/>
      <c r="AB95" s="4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  <c r="BK95" s="80"/>
      <c r="BL95" s="80"/>
    </row>
    <row r="96" spans="1:64" s="9" customFormat="1" ht="12.75" x14ac:dyDescent="0.2">
      <c r="A96" s="62"/>
      <c r="B96" s="62"/>
      <c r="C96" s="62"/>
      <c r="D96" s="62"/>
      <c r="E96" s="62"/>
      <c r="F96" s="46" t="s">
        <v>137</v>
      </c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8"/>
      <c r="V96" s="40"/>
      <c r="W96" s="40"/>
      <c r="X96" s="40"/>
      <c r="Y96" s="40"/>
      <c r="Z96" s="40"/>
      <c r="AA96" s="40"/>
      <c r="AB96" s="4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</row>
    <row r="97" spans="1:72" s="9" customFormat="1" ht="12.75" x14ac:dyDescent="0.2">
      <c r="A97" s="62"/>
      <c r="B97" s="62"/>
      <c r="C97" s="62"/>
      <c r="D97" s="62"/>
      <c r="E97" s="62"/>
      <c r="F97" s="76" t="s">
        <v>138</v>
      </c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8"/>
      <c r="V97" s="40"/>
      <c r="W97" s="40"/>
      <c r="X97" s="40"/>
      <c r="Y97" s="40"/>
      <c r="Z97" s="40"/>
      <c r="AA97" s="40"/>
      <c r="AB97" s="4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</row>
    <row r="98" spans="1:72" s="9" customFormat="1" ht="12.75" customHeight="1" x14ac:dyDescent="0.2">
      <c r="A98" s="62" t="s">
        <v>140</v>
      </c>
      <c r="B98" s="62"/>
      <c r="C98" s="62"/>
      <c r="D98" s="62"/>
      <c r="E98" s="62"/>
      <c r="F98" s="46" t="s">
        <v>141</v>
      </c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8"/>
      <c r="V98" s="40" t="s">
        <v>33</v>
      </c>
      <c r="W98" s="40"/>
      <c r="X98" s="40"/>
      <c r="Y98" s="40"/>
      <c r="Z98" s="40"/>
      <c r="AA98" s="40"/>
      <c r="AB98" s="40"/>
      <c r="AC98" s="50" t="s">
        <v>190</v>
      </c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 t="s">
        <v>190</v>
      </c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 t="s">
        <v>190</v>
      </c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</row>
    <row r="99" spans="1:72" s="9" customFormat="1" ht="12.75" x14ac:dyDescent="0.2">
      <c r="A99" s="62"/>
      <c r="B99" s="62"/>
      <c r="C99" s="62"/>
      <c r="D99" s="62"/>
      <c r="E99" s="62"/>
      <c r="F99" s="46" t="s">
        <v>142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8"/>
      <c r="V99" s="40"/>
      <c r="W99" s="40"/>
      <c r="X99" s="40"/>
      <c r="Y99" s="40"/>
      <c r="Z99" s="40"/>
      <c r="AA99" s="40"/>
      <c r="AB99" s="4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</row>
    <row r="100" spans="1:72" s="9" customFormat="1" ht="12.75" x14ac:dyDescent="0.2">
      <c r="A100" s="62"/>
      <c r="B100" s="62"/>
      <c r="C100" s="62"/>
      <c r="D100" s="62"/>
      <c r="E100" s="62"/>
      <c r="F100" s="46" t="s">
        <v>143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8"/>
      <c r="V100" s="40"/>
      <c r="W100" s="40"/>
      <c r="X100" s="40"/>
      <c r="Y100" s="40"/>
      <c r="Z100" s="40"/>
      <c r="AA100" s="40"/>
      <c r="AB100" s="4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</row>
    <row r="101" spans="1:72" s="9" customFormat="1" ht="12.75" x14ac:dyDescent="0.2">
      <c r="A101" s="62"/>
      <c r="B101" s="62"/>
      <c r="C101" s="62"/>
      <c r="D101" s="62"/>
      <c r="E101" s="62"/>
      <c r="F101" s="46" t="s">
        <v>144</v>
      </c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8"/>
      <c r="V101" s="40"/>
      <c r="W101" s="40"/>
      <c r="X101" s="40"/>
      <c r="Y101" s="40"/>
      <c r="Z101" s="40"/>
      <c r="AA101" s="40"/>
      <c r="AB101" s="4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</row>
    <row r="102" spans="1:72" s="9" customFormat="1" ht="12.75" x14ac:dyDescent="0.2">
      <c r="A102" s="62"/>
      <c r="B102" s="62"/>
      <c r="C102" s="62"/>
      <c r="D102" s="62"/>
      <c r="E102" s="62"/>
      <c r="F102" s="76" t="s">
        <v>195</v>
      </c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8"/>
      <c r="V102" s="40"/>
      <c r="W102" s="40"/>
      <c r="X102" s="40"/>
      <c r="Y102" s="40"/>
      <c r="Z102" s="40"/>
      <c r="AA102" s="40"/>
      <c r="AB102" s="4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</row>
    <row r="104" spans="1:72" x14ac:dyDescent="0.25">
      <c r="C104" s="71" t="s">
        <v>196</v>
      </c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</row>
    <row r="105" spans="1:72" ht="22.5" customHeight="1" x14ac:dyDescent="0.25"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</row>
    <row r="106" spans="1:72" x14ac:dyDescent="0.25">
      <c r="C106" s="10" t="s">
        <v>199</v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</row>
    <row r="107" spans="1:72" ht="31.5" customHeight="1" x14ac:dyDescent="0.25">
      <c r="C107" s="71" t="s">
        <v>202</v>
      </c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10"/>
      <c r="BN107" s="10"/>
      <c r="BO107" s="10"/>
      <c r="BP107" s="10"/>
      <c r="BT107" s="9"/>
    </row>
  </sheetData>
  <mergeCells count="255">
    <mergeCell ref="A1:BL1"/>
    <mergeCell ref="AC10:AN10"/>
    <mergeCell ref="AO10:AZ10"/>
    <mergeCell ref="AC90:AZ93"/>
    <mergeCell ref="C107:BL107"/>
    <mergeCell ref="F102:U102"/>
    <mergeCell ref="F13:U13"/>
    <mergeCell ref="A16:E16"/>
    <mergeCell ref="F16:U16"/>
    <mergeCell ref="V16:AB16"/>
    <mergeCell ref="AC16:AN16"/>
    <mergeCell ref="AO16:AZ16"/>
    <mergeCell ref="BA7:BL9"/>
    <mergeCell ref="F8:U8"/>
    <mergeCell ref="F9:U9"/>
    <mergeCell ref="A7:E9"/>
    <mergeCell ref="V7:AB9"/>
    <mergeCell ref="AC7:AN9"/>
    <mergeCell ref="AO7:AZ9"/>
    <mergeCell ref="F7:U7"/>
    <mergeCell ref="A10:E10"/>
    <mergeCell ref="F10:U10"/>
    <mergeCell ref="V10:AB10"/>
    <mergeCell ref="BA10:BL10"/>
    <mergeCell ref="BA28:BL30"/>
    <mergeCell ref="F28:U28"/>
    <mergeCell ref="F91:U91"/>
    <mergeCell ref="A28:E30"/>
    <mergeCell ref="V28:AB30"/>
    <mergeCell ref="AC28:AN30"/>
    <mergeCell ref="AO28:AZ30"/>
    <mergeCell ref="F29:U29"/>
    <mergeCell ref="F90:U90"/>
    <mergeCell ref="F44:U44"/>
    <mergeCell ref="F43:U43"/>
    <mergeCell ref="F50:U50"/>
    <mergeCell ref="F67:U67"/>
    <mergeCell ref="F75:U75"/>
    <mergeCell ref="F30:U30"/>
    <mergeCell ref="F45:U45"/>
    <mergeCell ref="BA31:BL31"/>
    <mergeCell ref="BA32:BL34"/>
    <mergeCell ref="F32:U32"/>
    <mergeCell ref="F88:U88"/>
    <mergeCell ref="F33:U33"/>
    <mergeCell ref="BA35:BL38"/>
    <mergeCell ref="F61:U61"/>
    <mergeCell ref="A61:E64"/>
    <mergeCell ref="AC32:AN34"/>
    <mergeCell ref="AO32:AZ34"/>
    <mergeCell ref="AO31:AZ31"/>
    <mergeCell ref="BA65:BL67"/>
    <mergeCell ref="F87:U87"/>
    <mergeCell ref="AC78:AN80"/>
    <mergeCell ref="AO78:AZ80"/>
    <mergeCell ref="BA68:BL70"/>
    <mergeCell ref="AO65:AZ67"/>
    <mergeCell ref="AC68:AN70"/>
    <mergeCell ref="AO68:AZ70"/>
    <mergeCell ref="AO77:AZ77"/>
    <mergeCell ref="F80:U80"/>
    <mergeCell ref="AO39:AZ40"/>
    <mergeCell ref="F39:U39"/>
    <mergeCell ref="BA60:BL60"/>
    <mergeCell ref="BA46:BL49"/>
    <mergeCell ref="F57:U57"/>
    <mergeCell ref="AC57:AN57"/>
    <mergeCell ref="F52:U52"/>
    <mergeCell ref="F54:U54"/>
    <mergeCell ref="A46:E49"/>
    <mergeCell ref="V46:AB49"/>
    <mergeCell ref="AC46:AN49"/>
    <mergeCell ref="F101:U101"/>
    <mergeCell ref="F35:U35"/>
    <mergeCell ref="F34:U34"/>
    <mergeCell ref="F94:U94"/>
    <mergeCell ref="A32:E34"/>
    <mergeCell ref="AO35:AZ38"/>
    <mergeCell ref="F37:U37"/>
    <mergeCell ref="A35:E38"/>
    <mergeCell ref="V35:AB38"/>
    <mergeCell ref="AC35:AN38"/>
    <mergeCell ref="F36:U36"/>
    <mergeCell ref="F46:U46"/>
    <mergeCell ref="AO46:AZ49"/>
    <mergeCell ref="F48:U48"/>
    <mergeCell ref="F89:U89"/>
    <mergeCell ref="AO87:AZ89"/>
    <mergeCell ref="F92:U92"/>
    <mergeCell ref="F93:U93"/>
    <mergeCell ref="F49:U49"/>
    <mergeCell ref="F47:U47"/>
    <mergeCell ref="F64:U64"/>
    <mergeCell ref="A20:E27"/>
    <mergeCell ref="V20:AB27"/>
    <mergeCell ref="AC20:AN27"/>
    <mergeCell ref="F24:U24"/>
    <mergeCell ref="F23:U23"/>
    <mergeCell ref="A13:E15"/>
    <mergeCell ref="V32:AB34"/>
    <mergeCell ref="F38:U38"/>
    <mergeCell ref="F40:U40"/>
    <mergeCell ref="A39:E40"/>
    <mergeCell ref="V39:AB40"/>
    <mergeCell ref="AC39:AN40"/>
    <mergeCell ref="A31:E31"/>
    <mergeCell ref="F31:U31"/>
    <mergeCell ref="V31:AB31"/>
    <mergeCell ref="AC31:AN31"/>
    <mergeCell ref="F27:U27"/>
    <mergeCell ref="F20:U20"/>
    <mergeCell ref="F22:U22"/>
    <mergeCell ref="F21:U21"/>
    <mergeCell ref="F26:U26"/>
    <mergeCell ref="F25:U25"/>
    <mergeCell ref="F15:U15"/>
    <mergeCell ref="V13:AB15"/>
    <mergeCell ref="AC11:AN12"/>
    <mergeCell ref="AO11:AZ12"/>
    <mergeCell ref="BA11:BL12"/>
    <mergeCell ref="F19:U19"/>
    <mergeCell ref="F18:U18"/>
    <mergeCell ref="F17:U17"/>
    <mergeCell ref="F14:U14"/>
    <mergeCell ref="A17:E19"/>
    <mergeCell ref="V17:AB19"/>
    <mergeCell ref="AC17:AN19"/>
    <mergeCell ref="BA16:BL16"/>
    <mergeCell ref="BA13:BL15"/>
    <mergeCell ref="F12:U12"/>
    <mergeCell ref="F11:U11"/>
    <mergeCell ref="AC13:AN15"/>
    <mergeCell ref="AO13:AZ15"/>
    <mergeCell ref="A65:E67"/>
    <mergeCell ref="F70:U70"/>
    <mergeCell ref="A68:E70"/>
    <mergeCell ref="V68:AB70"/>
    <mergeCell ref="F69:U69"/>
    <mergeCell ref="BA59:BL59"/>
    <mergeCell ref="AC58:AN58"/>
    <mergeCell ref="AO58:AZ58"/>
    <mergeCell ref="F60:U60"/>
    <mergeCell ref="AC60:AN60"/>
    <mergeCell ref="F68:U68"/>
    <mergeCell ref="AO61:AZ64"/>
    <mergeCell ref="F63:U63"/>
    <mergeCell ref="BA61:BL64"/>
    <mergeCell ref="F62:U62"/>
    <mergeCell ref="V61:AB64"/>
    <mergeCell ref="AC61:AN64"/>
    <mergeCell ref="F66:U66"/>
    <mergeCell ref="F53:U53"/>
    <mergeCell ref="F58:U58"/>
    <mergeCell ref="AO57:AZ57"/>
    <mergeCell ref="F56:U56"/>
    <mergeCell ref="F55:U55"/>
    <mergeCell ref="F65:U65"/>
    <mergeCell ref="V65:AB67"/>
    <mergeCell ref="AC65:AN67"/>
    <mergeCell ref="BA58:BL58"/>
    <mergeCell ref="AO60:AZ60"/>
    <mergeCell ref="V59:AB59"/>
    <mergeCell ref="V60:AB60"/>
    <mergeCell ref="A87:E89"/>
    <mergeCell ref="V87:AB89"/>
    <mergeCell ref="AC87:AN89"/>
    <mergeCell ref="F95:U95"/>
    <mergeCell ref="BA87:BL89"/>
    <mergeCell ref="F98:U98"/>
    <mergeCell ref="F96:U96"/>
    <mergeCell ref="F99:U99"/>
    <mergeCell ref="F100:U100"/>
    <mergeCell ref="F97:U97"/>
    <mergeCell ref="BA57:BL57"/>
    <mergeCell ref="BA85:BL86"/>
    <mergeCell ref="A78:E80"/>
    <mergeCell ref="V78:AB80"/>
    <mergeCell ref="BA77:BL77"/>
    <mergeCell ref="BA78:BL80"/>
    <mergeCell ref="F78:U78"/>
    <mergeCell ref="BA94:BL97"/>
    <mergeCell ref="A90:E93"/>
    <mergeCell ref="A94:E97"/>
    <mergeCell ref="F72:U72"/>
    <mergeCell ref="F74:U74"/>
    <mergeCell ref="A77:E77"/>
    <mergeCell ref="F77:U77"/>
    <mergeCell ref="V77:AB77"/>
    <mergeCell ref="AC77:AN77"/>
    <mergeCell ref="A50:E60"/>
    <mergeCell ref="AC50:AN56"/>
    <mergeCell ref="AO50:AZ56"/>
    <mergeCell ref="BA50:BL56"/>
    <mergeCell ref="F59:U59"/>
    <mergeCell ref="AC59:AN59"/>
    <mergeCell ref="AO59:AZ59"/>
    <mergeCell ref="V94:AB97"/>
    <mergeCell ref="C104:BL105"/>
    <mergeCell ref="BA90:BL93"/>
    <mergeCell ref="V81:AB84"/>
    <mergeCell ref="AC81:AN84"/>
    <mergeCell ref="AO81:AZ84"/>
    <mergeCell ref="F83:U83"/>
    <mergeCell ref="F86:U86"/>
    <mergeCell ref="A85:E86"/>
    <mergeCell ref="V85:AB86"/>
    <mergeCell ref="AC85:AN86"/>
    <mergeCell ref="F85:U85"/>
    <mergeCell ref="F84:U84"/>
    <mergeCell ref="A98:E102"/>
    <mergeCell ref="V98:AB102"/>
    <mergeCell ref="V90:AB93"/>
    <mergeCell ref="AC98:AN102"/>
    <mergeCell ref="AO98:AZ102"/>
    <mergeCell ref="BA98:BL102"/>
    <mergeCell ref="AO85:AZ86"/>
    <mergeCell ref="F81:U81"/>
    <mergeCell ref="F82:U82"/>
    <mergeCell ref="AC94:AN97"/>
    <mergeCell ref="AO94:AZ97"/>
    <mergeCell ref="A81:E84"/>
    <mergeCell ref="A71:E76"/>
    <mergeCell ref="V71:AB76"/>
    <mergeCell ref="AC71:AN76"/>
    <mergeCell ref="AO71:AZ76"/>
    <mergeCell ref="BA71:BL76"/>
    <mergeCell ref="F76:U76"/>
    <mergeCell ref="F73:U73"/>
    <mergeCell ref="F71:U71"/>
    <mergeCell ref="BA81:BL84"/>
    <mergeCell ref="F79:U79"/>
    <mergeCell ref="AC3:AN6"/>
    <mergeCell ref="AO3:AZ6"/>
    <mergeCell ref="BA3:BL6"/>
    <mergeCell ref="V3:AB6"/>
    <mergeCell ref="F3:U6"/>
    <mergeCell ref="A3:E6"/>
    <mergeCell ref="V50:AB56"/>
    <mergeCell ref="V57:AB57"/>
    <mergeCell ref="V58:AB58"/>
    <mergeCell ref="BA41:BL45"/>
    <mergeCell ref="F42:U42"/>
    <mergeCell ref="F51:U51"/>
    <mergeCell ref="AO20:AZ27"/>
    <mergeCell ref="BA20:BL27"/>
    <mergeCell ref="F41:U41"/>
    <mergeCell ref="A41:E45"/>
    <mergeCell ref="V41:AB45"/>
    <mergeCell ref="AC41:AN45"/>
    <mergeCell ref="AO41:AZ45"/>
    <mergeCell ref="BA39:BL40"/>
    <mergeCell ref="AO17:AZ19"/>
    <mergeCell ref="BA17:BL19"/>
    <mergeCell ref="A11:E12"/>
    <mergeCell ref="V11:AB12"/>
  </mergeCells>
  <pageMargins left="0.78740157480314965" right="0.39370078740157483" top="0.59055118110236227" bottom="0.39370078740157483" header="0.27559055118110237" footer="0.27559055118110237"/>
  <pageSetup paperSize="9" scale="97" fitToHeight="2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BL24"/>
  <sheetViews>
    <sheetView zoomScaleNormal="100" workbookViewId="0">
      <selection activeCell="AX31" sqref="AX31"/>
    </sheetView>
  </sheetViews>
  <sheetFormatPr defaultColWidth="1.42578125" defaultRowHeight="15.75" x14ac:dyDescent="0.25"/>
  <cols>
    <col min="1" max="33" width="1.42578125" style="1"/>
    <col min="34" max="34" width="2.5703125" style="1" customWidth="1"/>
    <col min="35" max="39" width="1.42578125" style="1"/>
    <col min="40" max="40" width="2.7109375" style="1" customWidth="1"/>
    <col min="41" max="45" width="1.42578125" style="1"/>
    <col min="46" max="46" width="5.5703125" style="1" customWidth="1"/>
    <col min="47" max="48" width="1.42578125" style="1"/>
    <col min="49" max="49" width="1.42578125" style="1" customWidth="1"/>
    <col min="50" max="51" width="1.42578125" style="1"/>
    <col min="52" max="52" width="2.7109375" style="1" customWidth="1"/>
    <col min="53" max="57" width="1.42578125" style="1"/>
    <col min="58" max="58" width="3.140625" style="1" customWidth="1"/>
    <col min="59" max="63" width="1.42578125" style="1"/>
    <col min="64" max="64" width="3.42578125" style="1" customWidth="1"/>
    <col min="65" max="16384" width="1.42578125" style="1"/>
  </cols>
  <sheetData>
    <row r="1" spans="1:64" s="8" customFormat="1" ht="16.5" x14ac:dyDescent="0.25">
      <c r="A1" s="19" t="s">
        <v>185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3" spans="1:64" s="9" customFormat="1" ht="12.75" x14ac:dyDescent="0.2">
      <c r="A3" s="194" t="s">
        <v>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94" t="s">
        <v>23</v>
      </c>
      <c r="W3" s="189"/>
      <c r="X3" s="189"/>
      <c r="Y3" s="189"/>
      <c r="Z3" s="189"/>
      <c r="AA3" s="189"/>
      <c r="AB3" s="189"/>
      <c r="AC3" s="30" t="s">
        <v>175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/>
      <c r="AO3" s="30" t="s">
        <v>176</v>
      </c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7"/>
      <c r="BA3" s="30" t="s">
        <v>178</v>
      </c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7"/>
    </row>
    <row r="4" spans="1:64" s="9" customFormat="1" ht="12.75" x14ac:dyDescent="0.2">
      <c r="A4" s="195" t="s">
        <v>22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5" t="s">
        <v>27</v>
      </c>
      <c r="W4" s="196"/>
      <c r="X4" s="196"/>
      <c r="Y4" s="196"/>
      <c r="Z4" s="196"/>
      <c r="AA4" s="196"/>
      <c r="AB4" s="196"/>
      <c r="AC4" s="150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9"/>
      <c r="AO4" s="150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9"/>
      <c r="BA4" s="150" t="s">
        <v>24</v>
      </c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9"/>
    </row>
    <row r="5" spans="1:64" s="9" customFormat="1" ht="12.75" x14ac:dyDescent="0.2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5" t="s">
        <v>28</v>
      </c>
      <c r="W5" s="196"/>
      <c r="X5" s="196"/>
      <c r="Y5" s="196"/>
      <c r="Z5" s="196"/>
      <c r="AA5" s="196"/>
      <c r="AB5" s="196"/>
      <c r="AC5" s="150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  <c r="AO5" s="150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9"/>
      <c r="BA5" s="150" t="s">
        <v>25</v>
      </c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9"/>
    </row>
    <row r="6" spans="1:64" s="9" customFormat="1" ht="12" customHeight="1" x14ac:dyDescent="0.2">
      <c r="A6" s="195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5"/>
      <c r="W6" s="196"/>
      <c r="X6" s="196"/>
      <c r="Y6" s="196"/>
      <c r="Z6" s="196"/>
      <c r="AA6" s="196"/>
      <c r="AB6" s="196"/>
      <c r="AC6" s="151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3"/>
      <c r="AO6" s="151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3"/>
      <c r="BA6" s="151" t="s">
        <v>26</v>
      </c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3"/>
    </row>
    <row r="7" spans="1:64" s="9" customFormat="1" ht="12" customHeight="1" x14ac:dyDescent="0.2">
      <c r="A7" s="195"/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5"/>
      <c r="W7" s="196"/>
      <c r="X7" s="196"/>
      <c r="Y7" s="196"/>
      <c r="Z7" s="196"/>
      <c r="AA7" s="196"/>
      <c r="AB7" s="198"/>
      <c r="AC7" s="194" t="s">
        <v>148</v>
      </c>
      <c r="AD7" s="189"/>
      <c r="AE7" s="189"/>
      <c r="AF7" s="189"/>
      <c r="AG7" s="189"/>
      <c r="AH7" s="189"/>
      <c r="AI7" s="194" t="s">
        <v>150</v>
      </c>
      <c r="AJ7" s="189"/>
      <c r="AK7" s="189"/>
      <c r="AL7" s="189"/>
      <c r="AM7" s="189"/>
      <c r="AN7" s="189"/>
      <c r="AO7" s="194" t="s">
        <v>148</v>
      </c>
      <c r="AP7" s="189"/>
      <c r="AQ7" s="189"/>
      <c r="AR7" s="189"/>
      <c r="AS7" s="189"/>
      <c r="AT7" s="189"/>
      <c r="AU7" s="194" t="s">
        <v>150</v>
      </c>
      <c r="AV7" s="189"/>
      <c r="AW7" s="189"/>
      <c r="AX7" s="189"/>
      <c r="AY7" s="189"/>
      <c r="AZ7" s="190"/>
      <c r="BA7" s="194" t="s">
        <v>148</v>
      </c>
      <c r="BB7" s="189"/>
      <c r="BC7" s="189"/>
      <c r="BD7" s="189"/>
      <c r="BE7" s="189"/>
      <c r="BF7" s="190"/>
      <c r="BG7" s="189" t="s">
        <v>150</v>
      </c>
      <c r="BH7" s="189"/>
      <c r="BI7" s="189"/>
      <c r="BJ7" s="189"/>
      <c r="BK7" s="189"/>
      <c r="BL7" s="190"/>
    </row>
    <row r="8" spans="1:64" s="9" customFormat="1" ht="12" customHeight="1" x14ac:dyDescent="0.2">
      <c r="A8" s="191"/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1"/>
      <c r="W8" s="192"/>
      <c r="X8" s="192"/>
      <c r="Y8" s="192"/>
      <c r="Z8" s="192"/>
      <c r="AA8" s="192"/>
      <c r="AB8" s="193"/>
      <c r="AC8" s="191" t="s">
        <v>149</v>
      </c>
      <c r="AD8" s="192"/>
      <c r="AE8" s="192"/>
      <c r="AF8" s="192"/>
      <c r="AG8" s="192"/>
      <c r="AH8" s="192"/>
      <c r="AI8" s="191" t="s">
        <v>149</v>
      </c>
      <c r="AJ8" s="192"/>
      <c r="AK8" s="192"/>
      <c r="AL8" s="192"/>
      <c r="AM8" s="192"/>
      <c r="AN8" s="192"/>
      <c r="AO8" s="191" t="s">
        <v>149</v>
      </c>
      <c r="AP8" s="192"/>
      <c r="AQ8" s="192"/>
      <c r="AR8" s="192"/>
      <c r="AS8" s="192"/>
      <c r="AT8" s="192"/>
      <c r="AU8" s="191" t="s">
        <v>149</v>
      </c>
      <c r="AV8" s="192"/>
      <c r="AW8" s="192"/>
      <c r="AX8" s="192"/>
      <c r="AY8" s="192"/>
      <c r="AZ8" s="193"/>
      <c r="BA8" s="191" t="s">
        <v>149</v>
      </c>
      <c r="BB8" s="192"/>
      <c r="BC8" s="192"/>
      <c r="BD8" s="192"/>
      <c r="BE8" s="192"/>
      <c r="BF8" s="193"/>
      <c r="BG8" s="192" t="s">
        <v>149</v>
      </c>
      <c r="BH8" s="192"/>
      <c r="BI8" s="192"/>
      <c r="BJ8" s="192"/>
      <c r="BK8" s="192"/>
      <c r="BL8" s="193"/>
    </row>
    <row r="9" spans="1:64" s="9" customFormat="1" ht="12.75" x14ac:dyDescent="0.2">
      <c r="A9" s="188" t="s">
        <v>29</v>
      </c>
      <c r="B9" s="72"/>
      <c r="C9" s="72"/>
      <c r="D9" s="117"/>
      <c r="E9" s="69" t="s">
        <v>151</v>
      </c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188"/>
      <c r="W9" s="72"/>
      <c r="X9" s="72"/>
      <c r="Y9" s="72"/>
      <c r="Z9" s="72"/>
      <c r="AA9" s="72"/>
      <c r="AB9" s="117"/>
      <c r="AC9" s="185"/>
      <c r="AD9" s="126"/>
      <c r="AE9" s="126"/>
      <c r="AF9" s="126"/>
      <c r="AG9" s="126"/>
      <c r="AH9" s="143"/>
      <c r="AI9" s="185"/>
      <c r="AJ9" s="126"/>
      <c r="AK9" s="126"/>
      <c r="AL9" s="126"/>
      <c r="AM9" s="126"/>
      <c r="AN9" s="143"/>
      <c r="AO9" s="185"/>
      <c r="AP9" s="126"/>
      <c r="AQ9" s="126"/>
      <c r="AR9" s="126"/>
      <c r="AS9" s="126"/>
      <c r="AT9" s="126"/>
      <c r="AU9" s="185"/>
      <c r="AV9" s="126"/>
      <c r="AW9" s="126"/>
      <c r="AX9" s="126"/>
      <c r="AY9" s="126"/>
      <c r="AZ9" s="143"/>
      <c r="BA9" s="185"/>
      <c r="BB9" s="126"/>
      <c r="BC9" s="126"/>
      <c r="BD9" s="126"/>
      <c r="BE9" s="126"/>
      <c r="BF9" s="143"/>
      <c r="BG9" s="126"/>
      <c r="BH9" s="126"/>
      <c r="BI9" s="126"/>
      <c r="BJ9" s="126"/>
      <c r="BK9" s="126"/>
      <c r="BL9" s="143"/>
    </row>
    <row r="10" spans="1:64" s="9" customFormat="1" ht="12.75" x14ac:dyDescent="0.2">
      <c r="A10" s="173"/>
      <c r="B10" s="73"/>
      <c r="C10" s="73"/>
      <c r="D10" s="124"/>
      <c r="E10" s="47" t="s">
        <v>152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73"/>
      <c r="W10" s="73"/>
      <c r="X10" s="73"/>
      <c r="Y10" s="73"/>
      <c r="Z10" s="73"/>
      <c r="AA10" s="73"/>
      <c r="AB10" s="124"/>
      <c r="AC10" s="185"/>
      <c r="AD10" s="126"/>
      <c r="AE10" s="126"/>
      <c r="AF10" s="126"/>
      <c r="AG10" s="126"/>
      <c r="AH10" s="143"/>
      <c r="AI10" s="185"/>
      <c r="AJ10" s="126"/>
      <c r="AK10" s="126"/>
      <c r="AL10" s="126"/>
      <c r="AM10" s="126"/>
      <c r="AN10" s="143"/>
      <c r="AO10" s="185"/>
      <c r="AP10" s="126"/>
      <c r="AQ10" s="126"/>
      <c r="AR10" s="126"/>
      <c r="AS10" s="126"/>
      <c r="AT10" s="126"/>
      <c r="AU10" s="185"/>
      <c r="AV10" s="126"/>
      <c r="AW10" s="126"/>
      <c r="AX10" s="126"/>
      <c r="AY10" s="126"/>
      <c r="AZ10" s="143"/>
      <c r="BA10" s="185"/>
      <c r="BB10" s="126"/>
      <c r="BC10" s="126"/>
      <c r="BD10" s="126"/>
      <c r="BE10" s="126"/>
      <c r="BF10" s="143"/>
      <c r="BG10" s="126"/>
      <c r="BH10" s="126"/>
      <c r="BI10" s="126"/>
      <c r="BJ10" s="126"/>
      <c r="BK10" s="126"/>
      <c r="BL10" s="143"/>
    </row>
    <row r="11" spans="1:64" s="9" customFormat="1" ht="12.75" x14ac:dyDescent="0.2">
      <c r="A11" s="174"/>
      <c r="B11" s="74"/>
      <c r="C11" s="74"/>
      <c r="D11" s="115"/>
      <c r="E11" s="77" t="s">
        <v>153</v>
      </c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174"/>
      <c r="W11" s="74"/>
      <c r="X11" s="74"/>
      <c r="Y11" s="74"/>
      <c r="Z11" s="74"/>
      <c r="AA11" s="74"/>
      <c r="AB11" s="115"/>
      <c r="AC11" s="186"/>
      <c r="AD11" s="127"/>
      <c r="AE11" s="127"/>
      <c r="AF11" s="127"/>
      <c r="AG11" s="127"/>
      <c r="AH11" s="144"/>
      <c r="AI11" s="186"/>
      <c r="AJ11" s="127"/>
      <c r="AK11" s="127"/>
      <c r="AL11" s="127"/>
      <c r="AM11" s="127"/>
      <c r="AN11" s="144"/>
      <c r="AO11" s="186"/>
      <c r="AP11" s="127"/>
      <c r="AQ11" s="127"/>
      <c r="AR11" s="127"/>
      <c r="AS11" s="127"/>
      <c r="AT11" s="127"/>
      <c r="AU11" s="186"/>
      <c r="AV11" s="127"/>
      <c r="AW11" s="127"/>
      <c r="AX11" s="127"/>
      <c r="AY11" s="127"/>
      <c r="AZ11" s="144"/>
      <c r="BA11" s="186"/>
      <c r="BB11" s="127"/>
      <c r="BC11" s="127"/>
      <c r="BD11" s="127"/>
      <c r="BE11" s="127"/>
      <c r="BF11" s="144"/>
      <c r="BG11" s="127"/>
      <c r="BH11" s="127"/>
      <c r="BI11" s="127"/>
      <c r="BJ11" s="127"/>
      <c r="BK11" s="127"/>
      <c r="BL11" s="144"/>
    </row>
    <row r="12" spans="1:64" s="9" customFormat="1" ht="12.75" x14ac:dyDescent="0.2">
      <c r="A12" s="173" t="s">
        <v>34</v>
      </c>
      <c r="B12" s="73"/>
      <c r="C12" s="73"/>
      <c r="D12" s="124"/>
      <c r="E12" s="176" t="s">
        <v>156</v>
      </c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7"/>
      <c r="V12" s="179"/>
      <c r="W12" s="179"/>
      <c r="X12" s="179"/>
      <c r="Y12" s="179"/>
      <c r="Z12" s="179"/>
      <c r="AA12" s="179"/>
      <c r="AB12" s="179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</row>
    <row r="13" spans="1:64" s="9" customFormat="1" ht="12.75" x14ac:dyDescent="0.2">
      <c r="A13" s="173"/>
      <c r="B13" s="73"/>
      <c r="C13" s="73"/>
      <c r="D13" s="124"/>
      <c r="E13" s="177" t="s">
        <v>157</v>
      </c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9"/>
      <c r="V13" s="179"/>
      <c r="W13" s="179"/>
      <c r="X13" s="179"/>
      <c r="Y13" s="179"/>
      <c r="Z13" s="179"/>
      <c r="AA13" s="179"/>
      <c r="AB13" s="179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</row>
    <row r="14" spans="1:64" s="9" customFormat="1" ht="12.75" x14ac:dyDescent="0.2">
      <c r="A14" s="173"/>
      <c r="B14" s="73"/>
      <c r="C14" s="73"/>
      <c r="D14" s="124"/>
      <c r="E14" s="148" t="s">
        <v>158</v>
      </c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70"/>
      <c r="W14" s="171"/>
      <c r="X14" s="171"/>
      <c r="Y14" s="171"/>
      <c r="Z14" s="171"/>
      <c r="AA14" s="171"/>
      <c r="AB14" s="172"/>
      <c r="AC14" s="156"/>
      <c r="AD14" s="58"/>
      <c r="AE14" s="58"/>
      <c r="AF14" s="58"/>
      <c r="AG14" s="58"/>
      <c r="AH14" s="61"/>
      <c r="AI14" s="156"/>
      <c r="AJ14" s="58"/>
      <c r="AK14" s="58"/>
      <c r="AL14" s="58"/>
      <c r="AM14" s="58"/>
      <c r="AN14" s="61"/>
      <c r="AO14" s="156"/>
      <c r="AP14" s="58"/>
      <c r="AQ14" s="58"/>
      <c r="AR14" s="58"/>
      <c r="AS14" s="58"/>
      <c r="AT14" s="58"/>
      <c r="AU14" s="156"/>
      <c r="AV14" s="58"/>
      <c r="AW14" s="58"/>
      <c r="AX14" s="58"/>
      <c r="AY14" s="58"/>
      <c r="AZ14" s="61"/>
      <c r="BA14" s="156"/>
      <c r="BB14" s="58"/>
      <c r="BC14" s="58"/>
      <c r="BD14" s="58"/>
      <c r="BE14" s="58"/>
      <c r="BF14" s="61"/>
      <c r="BG14" s="58"/>
      <c r="BH14" s="58"/>
      <c r="BI14" s="58"/>
      <c r="BJ14" s="58"/>
      <c r="BK14" s="58"/>
      <c r="BL14" s="61"/>
    </row>
    <row r="15" spans="1:64" s="9" customFormat="1" ht="12.75" customHeight="1" x14ac:dyDescent="0.2">
      <c r="A15" s="173"/>
      <c r="B15" s="73"/>
      <c r="C15" s="73"/>
      <c r="D15" s="124"/>
      <c r="E15" s="146" t="s">
        <v>159</v>
      </c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7"/>
      <c r="V15" s="164" t="s">
        <v>154</v>
      </c>
      <c r="W15" s="165"/>
      <c r="X15" s="165"/>
      <c r="Y15" s="165"/>
      <c r="Z15" s="165"/>
      <c r="AA15" s="165"/>
      <c r="AB15" s="166"/>
      <c r="AC15" s="154" t="s">
        <v>190</v>
      </c>
      <c r="AD15" s="56"/>
      <c r="AE15" s="56"/>
      <c r="AF15" s="56"/>
      <c r="AG15" s="56"/>
      <c r="AH15" s="59"/>
      <c r="AI15" s="154" t="s">
        <v>190</v>
      </c>
      <c r="AJ15" s="56"/>
      <c r="AK15" s="56"/>
      <c r="AL15" s="56"/>
      <c r="AM15" s="56"/>
      <c r="AN15" s="59"/>
      <c r="AO15" s="154" t="s">
        <v>190</v>
      </c>
      <c r="AP15" s="56"/>
      <c r="AQ15" s="56"/>
      <c r="AR15" s="56"/>
      <c r="AS15" s="56"/>
      <c r="AT15" s="59"/>
      <c r="AU15" s="154" t="s">
        <v>190</v>
      </c>
      <c r="AV15" s="56"/>
      <c r="AW15" s="56"/>
      <c r="AX15" s="56"/>
      <c r="AY15" s="56"/>
      <c r="AZ15" s="59"/>
      <c r="BA15" s="154" t="s">
        <v>190</v>
      </c>
      <c r="BB15" s="56"/>
      <c r="BC15" s="56"/>
      <c r="BD15" s="56"/>
      <c r="BE15" s="56"/>
      <c r="BF15" s="59"/>
      <c r="BG15" s="154" t="s">
        <v>190</v>
      </c>
      <c r="BH15" s="56"/>
      <c r="BI15" s="56"/>
      <c r="BJ15" s="56"/>
      <c r="BK15" s="56"/>
      <c r="BL15" s="59"/>
    </row>
    <row r="16" spans="1:64" s="9" customFormat="1" ht="12.75" x14ac:dyDescent="0.2">
      <c r="A16" s="173"/>
      <c r="B16" s="73"/>
      <c r="C16" s="73"/>
      <c r="D16" s="124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87"/>
      <c r="V16" s="167"/>
      <c r="W16" s="168"/>
      <c r="X16" s="168"/>
      <c r="Y16" s="168"/>
      <c r="Z16" s="168"/>
      <c r="AA16" s="168"/>
      <c r="AB16" s="169"/>
      <c r="AC16" s="155"/>
      <c r="AD16" s="57"/>
      <c r="AE16" s="57"/>
      <c r="AF16" s="57"/>
      <c r="AG16" s="57"/>
      <c r="AH16" s="60"/>
      <c r="AI16" s="155"/>
      <c r="AJ16" s="57"/>
      <c r="AK16" s="57"/>
      <c r="AL16" s="57"/>
      <c r="AM16" s="57"/>
      <c r="AN16" s="60"/>
      <c r="AO16" s="155"/>
      <c r="AP16" s="57"/>
      <c r="AQ16" s="57"/>
      <c r="AR16" s="57"/>
      <c r="AS16" s="57"/>
      <c r="AT16" s="60"/>
      <c r="AU16" s="155"/>
      <c r="AV16" s="57"/>
      <c r="AW16" s="57"/>
      <c r="AX16" s="57"/>
      <c r="AY16" s="57"/>
      <c r="AZ16" s="60"/>
      <c r="BA16" s="155"/>
      <c r="BB16" s="57"/>
      <c r="BC16" s="57"/>
      <c r="BD16" s="57"/>
      <c r="BE16" s="57"/>
      <c r="BF16" s="60"/>
      <c r="BG16" s="155"/>
      <c r="BH16" s="57"/>
      <c r="BI16" s="57"/>
      <c r="BJ16" s="57"/>
      <c r="BK16" s="57"/>
      <c r="BL16" s="60"/>
    </row>
    <row r="17" spans="1:64" s="9" customFormat="1" ht="12.75" x14ac:dyDescent="0.2">
      <c r="A17" s="173"/>
      <c r="B17" s="73"/>
      <c r="C17" s="73"/>
      <c r="D17" s="124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9"/>
      <c r="V17" s="170"/>
      <c r="W17" s="171"/>
      <c r="X17" s="171"/>
      <c r="Y17" s="171"/>
      <c r="Z17" s="171"/>
      <c r="AA17" s="171"/>
      <c r="AB17" s="172"/>
      <c r="AC17" s="156"/>
      <c r="AD17" s="58"/>
      <c r="AE17" s="58"/>
      <c r="AF17" s="58"/>
      <c r="AG17" s="58"/>
      <c r="AH17" s="61"/>
      <c r="AI17" s="156"/>
      <c r="AJ17" s="58"/>
      <c r="AK17" s="58"/>
      <c r="AL17" s="58"/>
      <c r="AM17" s="58"/>
      <c r="AN17" s="61"/>
      <c r="AO17" s="156"/>
      <c r="AP17" s="58"/>
      <c r="AQ17" s="58"/>
      <c r="AR17" s="58"/>
      <c r="AS17" s="58"/>
      <c r="AT17" s="61"/>
      <c r="AU17" s="156"/>
      <c r="AV17" s="58"/>
      <c r="AW17" s="58"/>
      <c r="AX17" s="58"/>
      <c r="AY17" s="58"/>
      <c r="AZ17" s="61"/>
      <c r="BA17" s="156"/>
      <c r="BB17" s="58"/>
      <c r="BC17" s="58"/>
      <c r="BD17" s="58"/>
      <c r="BE17" s="58"/>
      <c r="BF17" s="61"/>
      <c r="BG17" s="156"/>
      <c r="BH17" s="58"/>
      <c r="BI17" s="58"/>
      <c r="BJ17" s="58"/>
      <c r="BK17" s="58"/>
      <c r="BL17" s="61"/>
    </row>
    <row r="18" spans="1:64" s="9" customFormat="1" ht="12.75" customHeight="1" x14ac:dyDescent="0.2">
      <c r="A18" s="173"/>
      <c r="B18" s="73"/>
      <c r="C18" s="73"/>
      <c r="D18" s="124"/>
      <c r="E18" s="146" t="s">
        <v>160</v>
      </c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64" t="s">
        <v>155</v>
      </c>
      <c r="W18" s="165"/>
      <c r="X18" s="165"/>
      <c r="Y18" s="165"/>
      <c r="Z18" s="165"/>
      <c r="AA18" s="165"/>
      <c r="AB18" s="166"/>
      <c r="AC18" s="154" t="s">
        <v>190</v>
      </c>
      <c r="AD18" s="56"/>
      <c r="AE18" s="56"/>
      <c r="AF18" s="56"/>
      <c r="AG18" s="56"/>
      <c r="AH18" s="59"/>
      <c r="AI18" s="154" t="s">
        <v>190</v>
      </c>
      <c r="AJ18" s="56"/>
      <c r="AK18" s="56"/>
      <c r="AL18" s="56"/>
      <c r="AM18" s="56"/>
      <c r="AN18" s="59"/>
      <c r="AO18" s="154" t="s">
        <v>190</v>
      </c>
      <c r="AP18" s="56"/>
      <c r="AQ18" s="56"/>
      <c r="AR18" s="56"/>
      <c r="AS18" s="56"/>
      <c r="AT18" s="59"/>
      <c r="AU18" s="154" t="s">
        <v>190</v>
      </c>
      <c r="AV18" s="56"/>
      <c r="AW18" s="56"/>
      <c r="AX18" s="56"/>
      <c r="AY18" s="56"/>
      <c r="AZ18" s="59"/>
      <c r="BA18" s="154" t="s">
        <v>190</v>
      </c>
      <c r="BB18" s="56"/>
      <c r="BC18" s="56"/>
      <c r="BD18" s="56"/>
      <c r="BE18" s="56"/>
      <c r="BF18" s="59"/>
      <c r="BG18" s="154" t="s">
        <v>190</v>
      </c>
      <c r="BH18" s="56"/>
      <c r="BI18" s="56"/>
      <c r="BJ18" s="56"/>
      <c r="BK18" s="56"/>
      <c r="BL18" s="59"/>
    </row>
    <row r="19" spans="1:64" s="9" customFormat="1" ht="12.75" x14ac:dyDescent="0.2">
      <c r="A19" s="173"/>
      <c r="B19" s="73"/>
      <c r="C19" s="73"/>
      <c r="D19" s="124"/>
      <c r="E19" s="175" t="s">
        <v>161</v>
      </c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8"/>
      <c r="W19" s="168"/>
      <c r="X19" s="168"/>
      <c r="Y19" s="168"/>
      <c r="Z19" s="168"/>
      <c r="AA19" s="168"/>
      <c r="AB19" s="169"/>
      <c r="AC19" s="155"/>
      <c r="AD19" s="57"/>
      <c r="AE19" s="57"/>
      <c r="AF19" s="57"/>
      <c r="AG19" s="57"/>
      <c r="AH19" s="60"/>
      <c r="AI19" s="155"/>
      <c r="AJ19" s="57"/>
      <c r="AK19" s="57"/>
      <c r="AL19" s="57"/>
      <c r="AM19" s="57"/>
      <c r="AN19" s="60"/>
      <c r="AO19" s="155"/>
      <c r="AP19" s="57"/>
      <c r="AQ19" s="57"/>
      <c r="AR19" s="57"/>
      <c r="AS19" s="57"/>
      <c r="AT19" s="60"/>
      <c r="AU19" s="155"/>
      <c r="AV19" s="57"/>
      <c r="AW19" s="57"/>
      <c r="AX19" s="57"/>
      <c r="AY19" s="57"/>
      <c r="AZ19" s="60"/>
      <c r="BA19" s="155"/>
      <c r="BB19" s="57"/>
      <c r="BC19" s="57"/>
      <c r="BD19" s="57"/>
      <c r="BE19" s="57"/>
      <c r="BF19" s="60"/>
      <c r="BG19" s="155"/>
      <c r="BH19" s="57"/>
      <c r="BI19" s="57"/>
      <c r="BJ19" s="57"/>
      <c r="BK19" s="57"/>
      <c r="BL19" s="60"/>
    </row>
    <row r="20" spans="1:64" s="9" customFormat="1" ht="12.75" x14ac:dyDescent="0.2">
      <c r="A20" s="173"/>
      <c r="B20" s="73"/>
      <c r="C20" s="73"/>
      <c r="D20" s="124"/>
      <c r="E20" s="148" t="s">
        <v>162</v>
      </c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70"/>
      <c r="W20" s="171"/>
      <c r="X20" s="171"/>
      <c r="Y20" s="171"/>
      <c r="Z20" s="171"/>
      <c r="AA20" s="171"/>
      <c r="AB20" s="172"/>
      <c r="AC20" s="156"/>
      <c r="AD20" s="58"/>
      <c r="AE20" s="58"/>
      <c r="AF20" s="58"/>
      <c r="AG20" s="58"/>
      <c r="AH20" s="61"/>
      <c r="AI20" s="156"/>
      <c r="AJ20" s="58"/>
      <c r="AK20" s="58"/>
      <c r="AL20" s="58"/>
      <c r="AM20" s="58"/>
      <c r="AN20" s="61"/>
      <c r="AO20" s="156"/>
      <c r="AP20" s="58"/>
      <c r="AQ20" s="58"/>
      <c r="AR20" s="58"/>
      <c r="AS20" s="58"/>
      <c r="AT20" s="61"/>
      <c r="AU20" s="156"/>
      <c r="AV20" s="58"/>
      <c r="AW20" s="58"/>
      <c r="AX20" s="58"/>
      <c r="AY20" s="58"/>
      <c r="AZ20" s="61"/>
      <c r="BA20" s="156"/>
      <c r="BB20" s="58"/>
      <c r="BC20" s="58"/>
      <c r="BD20" s="58"/>
      <c r="BE20" s="58"/>
      <c r="BF20" s="61"/>
      <c r="BG20" s="156"/>
      <c r="BH20" s="58"/>
      <c r="BI20" s="58"/>
      <c r="BJ20" s="58"/>
      <c r="BK20" s="58"/>
      <c r="BL20" s="61"/>
    </row>
    <row r="21" spans="1:64" s="9" customFormat="1" ht="12.75" customHeight="1" x14ac:dyDescent="0.2">
      <c r="A21" s="173"/>
      <c r="B21" s="73"/>
      <c r="C21" s="73"/>
      <c r="D21" s="124"/>
      <c r="E21" s="146" t="s">
        <v>163</v>
      </c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7"/>
      <c r="V21" s="164" t="s">
        <v>155</v>
      </c>
      <c r="W21" s="180"/>
      <c r="X21" s="180"/>
      <c r="Y21" s="180"/>
      <c r="Z21" s="180"/>
      <c r="AA21" s="180"/>
      <c r="AB21" s="181"/>
      <c r="AC21" s="157" t="s">
        <v>174</v>
      </c>
      <c r="AD21" s="158"/>
      <c r="AE21" s="158"/>
      <c r="AF21" s="158"/>
      <c r="AG21" s="158"/>
      <c r="AH21" s="159"/>
      <c r="AI21" s="157">
        <v>1265.04</v>
      </c>
      <c r="AJ21" s="158"/>
      <c r="AK21" s="158"/>
      <c r="AL21" s="158"/>
      <c r="AM21" s="158"/>
      <c r="AN21" s="159"/>
      <c r="AO21" s="157">
        <v>1442.95</v>
      </c>
      <c r="AP21" s="158"/>
      <c r="AQ21" s="158"/>
      <c r="AR21" s="158"/>
      <c r="AS21" s="158"/>
      <c r="AT21" s="158"/>
      <c r="AU21" s="157">
        <v>1442.95</v>
      </c>
      <c r="AV21" s="158"/>
      <c r="AW21" s="158"/>
      <c r="AX21" s="158"/>
      <c r="AY21" s="158"/>
      <c r="AZ21" s="159"/>
      <c r="BA21" s="157">
        <v>2004.63</v>
      </c>
      <c r="BB21" s="158"/>
      <c r="BC21" s="158"/>
      <c r="BD21" s="158"/>
      <c r="BE21" s="158"/>
      <c r="BF21" s="159"/>
      <c r="BG21" s="158">
        <v>2004.63</v>
      </c>
      <c r="BH21" s="158"/>
      <c r="BI21" s="158"/>
      <c r="BJ21" s="158"/>
      <c r="BK21" s="158"/>
      <c r="BL21" s="159"/>
    </row>
    <row r="22" spans="1:64" s="9" customFormat="1" ht="12.75" x14ac:dyDescent="0.2">
      <c r="A22" s="174"/>
      <c r="B22" s="74"/>
      <c r="C22" s="74"/>
      <c r="D22" s="115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9"/>
      <c r="V22" s="182"/>
      <c r="W22" s="183"/>
      <c r="X22" s="183"/>
      <c r="Y22" s="183"/>
      <c r="Z22" s="183"/>
      <c r="AA22" s="183"/>
      <c r="AB22" s="184"/>
      <c r="AC22" s="160"/>
      <c r="AD22" s="161"/>
      <c r="AE22" s="161"/>
      <c r="AF22" s="161"/>
      <c r="AG22" s="161"/>
      <c r="AH22" s="162"/>
      <c r="AI22" s="160"/>
      <c r="AJ22" s="161"/>
      <c r="AK22" s="161"/>
      <c r="AL22" s="161"/>
      <c r="AM22" s="161"/>
      <c r="AN22" s="162"/>
      <c r="AO22" s="160"/>
      <c r="AP22" s="161"/>
      <c r="AQ22" s="161"/>
      <c r="AR22" s="161"/>
      <c r="AS22" s="161"/>
      <c r="AT22" s="161"/>
      <c r="AU22" s="160"/>
      <c r="AV22" s="161"/>
      <c r="AW22" s="161"/>
      <c r="AX22" s="161"/>
      <c r="AY22" s="161"/>
      <c r="AZ22" s="162"/>
      <c r="BA22" s="160"/>
      <c r="BB22" s="161"/>
      <c r="BC22" s="161"/>
      <c r="BD22" s="161"/>
      <c r="BE22" s="161"/>
      <c r="BF22" s="162"/>
      <c r="BG22" s="161"/>
      <c r="BH22" s="161"/>
      <c r="BI22" s="161"/>
      <c r="BJ22" s="161"/>
      <c r="BK22" s="161"/>
      <c r="BL22" s="162"/>
    </row>
    <row r="23" spans="1:64" s="3" customFormat="1" ht="12" customHeight="1" x14ac:dyDescent="0.2">
      <c r="A23" s="3" t="s">
        <v>177</v>
      </c>
    </row>
    <row r="24" spans="1:64" x14ac:dyDescent="0.25"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</row>
  </sheetData>
  <mergeCells count="87">
    <mergeCell ref="AO24:AT24"/>
    <mergeCell ref="AU24:AZ24"/>
    <mergeCell ref="BA24:BF24"/>
    <mergeCell ref="BG24:BL24"/>
    <mergeCell ref="A5:U5"/>
    <mergeCell ref="V5:AB5"/>
    <mergeCell ref="A6:U6"/>
    <mergeCell ref="V6:AB6"/>
    <mergeCell ref="AU7:AZ7"/>
    <mergeCell ref="BA7:BF7"/>
    <mergeCell ref="A7:U7"/>
    <mergeCell ref="V7:AB7"/>
    <mergeCell ref="A8:U8"/>
    <mergeCell ref="V8:AB8"/>
    <mergeCell ref="AC7:AH7"/>
    <mergeCell ref="AC8:AH8"/>
    <mergeCell ref="A1:BL1"/>
    <mergeCell ref="A3:U3"/>
    <mergeCell ref="V3:AB3"/>
    <mergeCell ref="A4:U4"/>
    <mergeCell ref="V4:AB4"/>
    <mergeCell ref="A9:D11"/>
    <mergeCell ref="BG9:BL11"/>
    <mergeCell ref="BG7:BL7"/>
    <mergeCell ref="AI8:AN8"/>
    <mergeCell ref="AO8:AT8"/>
    <mergeCell ref="AU8:AZ8"/>
    <mergeCell ref="BA8:BF8"/>
    <mergeCell ref="BG8:BL8"/>
    <mergeCell ref="V9:AB11"/>
    <mergeCell ref="AC9:AH11"/>
    <mergeCell ref="AI9:AN11"/>
    <mergeCell ref="AO9:AT11"/>
    <mergeCell ref="AU9:AZ11"/>
    <mergeCell ref="E9:U9"/>
    <mergeCell ref="AI7:AN7"/>
    <mergeCell ref="AO7:AT7"/>
    <mergeCell ref="BA9:BF11"/>
    <mergeCell ref="E10:U10"/>
    <mergeCell ref="E11:U11"/>
    <mergeCell ref="AU15:AZ17"/>
    <mergeCell ref="AO14:AT14"/>
    <mergeCell ref="AU14:AZ14"/>
    <mergeCell ref="AI12:AN13"/>
    <mergeCell ref="AO12:AT13"/>
    <mergeCell ref="AU12:AZ13"/>
    <mergeCell ref="BA12:BF13"/>
    <mergeCell ref="BA14:BF14"/>
    <mergeCell ref="E15:U17"/>
    <mergeCell ref="AC21:AH22"/>
    <mergeCell ref="AI21:AN22"/>
    <mergeCell ref="AC14:AH14"/>
    <mergeCell ref="AI14:AN14"/>
    <mergeCell ref="BG15:BL17"/>
    <mergeCell ref="BA18:BF20"/>
    <mergeCell ref="A12:D22"/>
    <mergeCell ref="E18:U18"/>
    <mergeCell ref="E19:U19"/>
    <mergeCell ref="AO21:AT22"/>
    <mergeCell ref="AU21:AZ22"/>
    <mergeCell ref="E12:U12"/>
    <mergeCell ref="E13:U13"/>
    <mergeCell ref="E14:U14"/>
    <mergeCell ref="V14:AB14"/>
    <mergeCell ref="V18:AB20"/>
    <mergeCell ref="AC18:AH20"/>
    <mergeCell ref="AI18:AN20"/>
    <mergeCell ref="AO18:AT20"/>
    <mergeCell ref="AU18:AZ20"/>
    <mergeCell ref="V12:AB13"/>
    <mergeCell ref="AC12:AH13"/>
    <mergeCell ref="E21:U22"/>
    <mergeCell ref="AC3:AN6"/>
    <mergeCell ref="AO3:AZ6"/>
    <mergeCell ref="BA3:BL6"/>
    <mergeCell ref="AC15:AH17"/>
    <mergeCell ref="AI15:AN17"/>
    <mergeCell ref="AO15:AT17"/>
    <mergeCell ref="BA21:BF22"/>
    <mergeCell ref="BG21:BL22"/>
    <mergeCell ref="BA15:BF17"/>
    <mergeCell ref="BG14:BL14"/>
    <mergeCell ref="BG12:BL13"/>
    <mergeCell ref="BG18:BL20"/>
    <mergeCell ref="V15:AB17"/>
    <mergeCell ref="E20:U20"/>
    <mergeCell ref="V21:AB22"/>
  </mergeCells>
  <pageMargins left="0.78740157480314965" right="0.39370078740157483" top="0.59055118110236227" bottom="0.39370078740157483" header="0.27559055118110237" footer="0.27559055118110237"/>
  <pageSetup paperSize="9" scale="88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Korovkina Anna</cp:lastModifiedBy>
  <cp:lastPrinted>2024-10-01T10:46:54Z</cp:lastPrinted>
  <dcterms:created xsi:type="dcterms:W3CDTF">2004-09-19T06:34:55Z</dcterms:created>
  <dcterms:modified xsi:type="dcterms:W3CDTF">2024-10-01T10:50:53Z</dcterms:modified>
</cp:coreProperties>
</file>